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60" windowHeight="1176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<sst xmlns="http://schemas.openxmlformats.org/spreadsheetml/2006/main" count="93" uniqueCount="74">
  <si>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</si>
  <si>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</si>
  <si>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</si>
  <si>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12/26/2012.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</si>
  <si>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</si>
  <si>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</si>
  <si>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</si>
  <si>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</si>
  <si>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</si>
  <si>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</si>
  <si>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</si>
  <si>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</si>
  <si>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</si>
  <si>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</si>
  <si>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</si>
  <si>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</si>
  <si>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</si>
  <si>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</si>
  <si>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</si>
  <si>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</si>
  <si>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</si>
  <si>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</si>
  <si>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</si>
  <si>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</si>
  <si>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</si>
  <si>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</si>
  <si>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</si>
  <si>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</si>
  <si>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</si>
  <si>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</si>
  <si>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</si>
  <si>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</si>
  <si>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</si>
  <si>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</si>
  <si>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</si>
  <si>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</si>
  <si>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</si>
  <si>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</si>
  <si>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</si>
  <si>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</si>
  <si>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</si>
  <si>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</si>
  <si>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</si>
  <si>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</si>
  <si>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</si>
  <si>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</si>
  <si>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</si>
  <si>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</si>
  <si>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</si>
  <si>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</si>
  <si>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</si>
  <si>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</si>
  <si>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</si>
  <si>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</si>
  <si>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</si>
  <si>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</si>
  <si>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</si>
  <si>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512 - 1064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</si>
  <si>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</si>
  <si>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</si>
  <si>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</si>
  <si>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</si>
  <si>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</si>
  <si>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</si>
  <si>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</si>
  <si>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</si>
  <si>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</si>
  <si>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</si>
  <si>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</si>
  <si>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</si>
  <si>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~33 cfs (measured at time of survey)</t>
  </si>
  <si>
    <t>low flow</t>
  </si>
  <si>
    <t>~300 cfs (measured PHABSIM HF)</t>
  </si>
  <si>
    <t>BF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</si>
</sst>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  <xf numFmtId="0" fontId="36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2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0.339804</c:v>
                </c:pt>
                <c:pt idx="1">
                  <c:v>0.9185480770858526</c:v>
                </c:pt>
                <c:pt idx="2">
                  <c:v>0.9841419790356158</c:v>
                </c:pt>
                <c:pt idx="3">
                  <c:v>1.011452922077036</c:v>
                </c:pt>
                <c:pt idx="4">
                  <c:v>1.0669436017599105</c:v>
                </c:pt>
                <c:pt idx="5">
                  <c:v>1.247267149795532</c:v>
                </c:pt>
                <c:pt idx="6">
                  <c:v>1.4864718811740874</c:v>
                </c:pt>
                <c:pt idx="7">
                  <c:v>1.7072762444458007</c:v>
                </c:pt>
                <c:pt idx="8">
                  <c:v>1.9056089633245468</c:v>
                </c:pt>
                <c:pt idx="9">
                  <c:v>2.1706365758514403</c:v>
                </c:pt>
                <c:pt idx="10">
                  <c:v>2.531221289920807</c:v>
                </c:pt>
                <c:pt idx="11">
                  <c:v>2.9217001074142455</c:v>
                </c:pt>
                <c:pt idx="12">
                  <c:v>3.436505595721435</c:v>
                </c:pt>
                <c:pt idx="13">
                  <c:v>4.425486888258362</c:v>
                </c:pt>
                <c:pt idx="14">
                  <c:v>4.780136962142944</c:v>
                </c:pt>
                <c:pt idx="15">
                  <c:v>5.3505480493927</c:v>
                </c:pt>
                <c:pt idx="16">
                  <c:v>6.411151304352607</c:v>
                </c:pt>
                <c:pt idx="17">
                  <c:v>8.589717840314941</c:v>
                </c:pt>
                <c:pt idx="18">
                  <c:v>11.78777091169739</c:v>
                </c:pt>
                <c:pt idx="19">
                  <c:v>16.252511368397826</c:v>
                </c:pt>
                <c:pt idx="20">
                  <c:v>25.038159395240477</c:v>
                </c:pt>
                <c:pt idx="21">
                  <c:v>35.05571270307861</c:v>
                </c:pt>
                <c:pt idx="22">
                  <c:v>61.13141306204955</c:v>
                </c:pt>
                <c:pt idx="23">
                  <c:v>92.3041112701831</c:v>
                </c:pt>
                <c:pt idx="24">
                  <c:v>213.96484668402425</c:v>
                </c:pt>
                <c:pt idx="25">
                  <c:v>628.6374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5342482"/>
        <c:axId val="48082339"/>
      </c:scatterChart>
      <c:valAx>
        <c:axId val="534248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82339"/>
        <c:crossesAt val="0"/>
        <c:crossBetween val="midCat"/>
        <c:dispUnits/>
      </c:valAx>
      <c:valAx>
        <c:axId val="480823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2482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Input!$B$16:$B$68</c:f>
              <c:numCache>
                <c:ptCount val="53"/>
                <c:pt idx="0">
                  <c:v>0</c:v>
                </c:pt>
                <c:pt idx="1">
                  <c:v>1.0668</c:v>
                </c:pt>
                <c:pt idx="2">
                  <c:v>1.18872</c:v>
                </c:pt>
                <c:pt idx="3">
                  <c:v>1.70688</c:v>
                </c:pt>
                <c:pt idx="4">
                  <c:v>2.5908</c:v>
                </c:pt>
                <c:pt idx="5">
                  <c:v>3.5052000000000003</c:v>
                </c:pt>
                <c:pt idx="6">
                  <c:v>4.4196</c:v>
                </c:pt>
                <c:pt idx="7">
                  <c:v>5.3340000000000005</c:v>
                </c:pt>
                <c:pt idx="8">
                  <c:v>6.126480000000001</c:v>
                </c:pt>
                <c:pt idx="9">
                  <c:v>6.8580000000000005</c:v>
                </c:pt>
                <c:pt idx="10">
                  <c:v>7.7724</c:v>
                </c:pt>
                <c:pt idx="11">
                  <c:v>8.6868</c:v>
                </c:pt>
                <c:pt idx="12">
                  <c:v>9.4488</c:v>
                </c:pt>
                <c:pt idx="13">
                  <c:v>9.84504</c:v>
                </c:pt>
                <c:pt idx="14">
                  <c:v>10.63752</c:v>
                </c:pt>
                <c:pt idx="15">
                  <c:v>11.15568</c:v>
                </c:pt>
                <c:pt idx="16">
                  <c:v>11.46048</c:v>
                </c:pt>
                <c:pt idx="17">
                  <c:v>12.0396</c:v>
                </c:pt>
                <c:pt idx="18">
                  <c:v>12.954</c:v>
                </c:pt>
                <c:pt idx="19">
                  <c:v>13.594080000000002</c:v>
                </c:pt>
                <c:pt idx="20">
                  <c:v>13.77696</c:v>
                </c:pt>
                <c:pt idx="21">
                  <c:v>14.87424</c:v>
                </c:pt>
                <c:pt idx="22">
                  <c:v>15.6972</c:v>
                </c:pt>
                <c:pt idx="23">
                  <c:v>16.6116</c:v>
                </c:pt>
                <c:pt idx="24">
                  <c:v>16.97736</c:v>
                </c:pt>
                <c:pt idx="25">
                  <c:v>17.3736</c:v>
                </c:pt>
                <c:pt idx="26">
                  <c:v>18.56232</c:v>
                </c:pt>
                <c:pt idx="27">
                  <c:v>18.86712</c:v>
                </c:pt>
                <c:pt idx="28">
                  <c:v>19.6596</c:v>
                </c:pt>
                <c:pt idx="29">
                  <c:v>20.391120000000004</c:v>
                </c:pt>
                <c:pt idx="30">
                  <c:v>20.543520000000004</c:v>
                </c:pt>
                <c:pt idx="31">
                  <c:v>21.61032</c:v>
                </c:pt>
                <c:pt idx="32">
                  <c:v>21.76272</c:v>
                </c:pt>
                <c:pt idx="33">
                  <c:v>22.58568</c:v>
                </c:pt>
                <c:pt idx="34">
                  <c:v>23.22576</c:v>
                </c:pt>
                <c:pt idx="35">
                  <c:v>23.896320000000003</c:v>
                </c:pt>
                <c:pt idx="36">
                  <c:v>24.2316</c:v>
                </c:pt>
                <c:pt idx="37">
                  <c:v>24.5364</c:v>
                </c:pt>
                <c:pt idx="38">
                  <c:v>24.8412</c:v>
                </c:pt>
                <c:pt idx="39">
                  <c:v>24.963120000000004</c:v>
                </c:pt>
                <c:pt idx="40">
                  <c:v>25.7556</c:v>
                </c:pt>
                <c:pt idx="41">
                  <c:v>26.67</c:v>
                </c:pt>
                <c:pt idx="42">
                  <c:v>27.15768</c:v>
                </c:pt>
                <c:pt idx="43">
                  <c:v>27.61488</c:v>
                </c:pt>
                <c:pt idx="44">
                  <c:v>28.194000000000003</c:v>
                </c:pt>
                <c:pt idx="45">
                  <c:v>28.74264</c:v>
                </c:pt>
                <c:pt idx="46">
                  <c:v>29.04744</c:v>
                </c:pt>
                <c:pt idx="47">
                  <c:v>29.230320000000003</c:v>
                </c:pt>
                <c:pt idx="48">
                  <c:v>29.62656</c:v>
                </c:pt>
                <c:pt idx="49">
                  <c:v>29.961840000000002</c:v>
                </c:pt>
                <c:pt idx="50">
                  <c:v>30.20568</c:v>
                </c:pt>
                <c:pt idx="51">
                  <c:v>30.48</c:v>
                </c:pt>
                <c:pt idx="52">
                  <c:v>30.72384</c:v>
                </c:pt>
              </c:numCache>
            </c:numRef>
          </c:xVal>
          <c:yVal>
            <c:numRef>
              <c:f>Input!$C$16:$C$68</c:f>
              <c:numCache>
                <c:ptCount val="53"/>
                <c:pt idx="0">
                  <c:v>33.073848000000005</c:v>
                </c:pt>
                <c:pt idx="1">
                  <c:v>32.814768</c:v>
                </c:pt>
                <c:pt idx="2">
                  <c:v>32.909256</c:v>
                </c:pt>
                <c:pt idx="3">
                  <c:v>32.589216</c:v>
                </c:pt>
                <c:pt idx="4">
                  <c:v>32.427672</c:v>
                </c:pt>
                <c:pt idx="5">
                  <c:v>32.314896</c:v>
                </c:pt>
                <c:pt idx="6">
                  <c:v>32.192976</c:v>
                </c:pt>
                <c:pt idx="7">
                  <c:v>31.982664</c:v>
                </c:pt>
                <c:pt idx="8">
                  <c:v>31.696152</c:v>
                </c:pt>
                <c:pt idx="9">
                  <c:v>31.5468</c:v>
                </c:pt>
                <c:pt idx="10">
                  <c:v>31.388304</c:v>
                </c:pt>
                <c:pt idx="11">
                  <c:v>31.147512000000003</c:v>
                </c:pt>
                <c:pt idx="12">
                  <c:v>31.12008</c:v>
                </c:pt>
                <c:pt idx="13">
                  <c:v>31.388304</c:v>
                </c:pt>
                <c:pt idx="14">
                  <c:v>31.94304</c:v>
                </c:pt>
                <c:pt idx="15">
                  <c:v>31.467552</c:v>
                </c:pt>
                <c:pt idx="16">
                  <c:v>31.004256</c:v>
                </c:pt>
                <c:pt idx="17">
                  <c:v>31.159704</c:v>
                </c:pt>
                <c:pt idx="18">
                  <c:v>31.363920000000004</c:v>
                </c:pt>
                <c:pt idx="19">
                  <c:v>31.86684</c:v>
                </c:pt>
                <c:pt idx="20">
                  <c:v>31.446216000000003</c:v>
                </c:pt>
                <c:pt idx="21">
                  <c:v>31.558992</c:v>
                </c:pt>
                <c:pt idx="22">
                  <c:v>31.498032000000002</c:v>
                </c:pt>
                <c:pt idx="23">
                  <c:v>31.385256000000002</c:v>
                </c:pt>
                <c:pt idx="24">
                  <c:v>31.461456000000002</c:v>
                </c:pt>
                <c:pt idx="25">
                  <c:v>31.726632000000002</c:v>
                </c:pt>
                <c:pt idx="26">
                  <c:v>31.309056</c:v>
                </c:pt>
                <c:pt idx="27">
                  <c:v>31.266384000000002</c:v>
                </c:pt>
                <c:pt idx="28">
                  <c:v>31.345632000000002</c:v>
                </c:pt>
                <c:pt idx="29">
                  <c:v>31.290768</c:v>
                </c:pt>
                <c:pt idx="30">
                  <c:v>31.741872</c:v>
                </c:pt>
                <c:pt idx="31">
                  <c:v>31.726632000000002</c:v>
                </c:pt>
                <c:pt idx="32">
                  <c:v>31.360872</c:v>
                </c:pt>
                <c:pt idx="33">
                  <c:v>31.254192</c:v>
                </c:pt>
                <c:pt idx="34">
                  <c:v>31.610808</c:v>
                </c:pt>
                <c:pt idx="35">
                  <c:v>31.424879999999998</c:v>
                </c:pt>
                <c:pt idx="36">
                  <c:v>31.705296</c:v>
                </c:pt>
                <c:pt idx="37">
                  <c:v>31.778447999999997</c:v>
                </c:pt>
                <c:pt idx="38">
                  <c:v>31.982664000000003</c:v>
                </c:pt>
                <c:pt idx="39">
                  <c:v>31.991808</c:v>
                </c:pt>
                <c:pt idx="40">
                  <c:v>32.132016</c:v>
                </c:pt>
                <c:pt idx="41">
                  <c:v>32.205168</c:v>
                </c:pt>
                <c:pt idx="42">
                  <c:v>32.348424</c:v>
                </c:pt>
                <c:pt idx="43">
                  <c:v>32.766</c:v>
                </c:pt>
                <c:pt idx="44">
                  <c:v>32.851344000000005</c:v>
                </c:pt>
                <c:pt idx="45">
                  <c:v>33.2994</c:v>
                </c:pt>
                <c:pt idx="46">
                  <c:v>32.961072</c:v>
                </c:pt>
                <c:pt idx="47">
                  <c:v>33.128712</c:v>
                </c:pt>
                <c:pt idx="48">
                  <c:v>33.235392</c:v>
                </c:pt>
                <c:pt idx="49">
                  <c:v>33.454848000000005</c:v>
                </c:pt>
                <c:pt idx="50">
                  <c:v>33.698688000000004</c:v>
                </c:pt>
                <c:pt idx="51">
                  <c:v>33.460944000000005</c:v>
                </c:pt>
                <c:pt idx="52">
                  <c:v>34.073592</c:v>
                </c:pt>
              </c:numCache>
            </c:numRef>
          </c:yVal>
          <c:smooth val="0"/>
        </c:ser>
        <c:axId val="30087868"/>
        <c:axId val="2355357"/>
      </c:scatterChart>
      <c:valAx>
        <c:axId val="3008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357"/>
        <c:crossesAt val="0"/>
        <c:crossBetween val="midCat"/>
        <c:dispUnits/>
      </c:valAx>
      <c:valAx>
        <c:axId val="235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7868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1064</c:v>
                </c:pt>
              </c:numCache>
            </c:numRef>
          </c:xVal>
          <c:yVal>
            <c:numRef>
              <c:f>Input!$I$4:$I$14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0.89</c:v>
                </c:pt>
                <c:pt idx="3">
                  <c:v>2.68</c:v>
                </c:pt>
                <c:pt idx="4">
                  <c:v>8.04</c:v>
                </c:pt>
                <c:pt idx="5">
                  <c:v>13.39</c:v>
                </c:pt>
                <c:pt idx="6">
                  <c:v>28.57</c:v>
                </c:pt>
                <c:pt idx="7">
                  <c:v>52.68</c:v>
                </c:pt>
                <c:pt idx="8">
                  <c:v>64.29</c:v>
                </c:pt>
                <c:pt idx="9">
                  <c:v>86.61</c:v>
                </c:pt>
                <c:pt idx="10">
                  <c:v>100</c:v>
                </c:pt>
              </c:numCache>
            </c:numRef>
          </c:yVal>
          <c:smooth val="0"/>
        </c:ser>
        <c:axId val="21198214"/>
        <c:axId val="56566199"/>
      </c:scatterChart>
      <c:valAx>
        <c:axId val="21198214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66199"/>
        <c:crossesAt val="0"/>
        <c:crossBetween val="midCat"/>
        <c:dispUnits/>
      </c:valAx>
      <c:valAx>
        <c:axId val="565661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8214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-0.00125"/>
          <c:w val="0.93475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0.9185480770858526</c:v>
                </c:pt>
                <c:pt idx="2">
                  <c:v>0.9841419790356158</c:v>
                </c:pt>
                <c:pt idx="3">
                  <c:v>1.011452922077036</c:v>
                </c:pt>
                <c:pt idx="4">
                  <c:v>1.0669436017599105</c:v>
                </c:pt>
                <c:pt idx="5">
                  <c:v>1.247267149795532</c:v>
                </c:pt>
                <c:pt idx="6">
                  <c:v>1.4864718811740874</c:v>
                </c:pt>
                <c:pt idx="7">
                  <c:v>1.7072762444458007</c:v>
                </c:pt>
                <c:pt idx="8">
                  <c:v>1.9056089633245468</c:v>
                </c:pt>
                <c:pt idx="9">
                  <c:v>2.1706365758514403</c:v>
                </c:pt>
                <c:pt idx="10">
                  <c:v>2.531221289920807</c:v>
                </c:pt>
                <c:pt idx="11">
                  <c:v>2.9217001074142455</c:v>
                </c:pt>
                <c:pt idx="12">
                  <c:v>3.436505595721435</c:v>
                </c:pt>
                <c:pt idx="13">
                  <c:v>4.425486888258362</c:v>
                </c:pt>
                <c:pt idx="14">
                  <c:v>4.780136962142944</c:v>
                </c:pt>
                <c:pt idx="15">
                  <c:v>5.3505480493927</c:v>
                </c:pt>
                <c:pt idx="16">
                  <c:v>6.411151304352607</c:v>
                </c:pt>
                <c:pt idx="17">
                  <c:v>8.589717840314941</c:v>
                </c:pt>
                <c:pt idx="18">
                  <c:v>11.78777091169739</c:v>
                </c:pt>
                <c:pt idx="19">
                  <c:v>16.252511368397826</c:v>
                </c:pt>
                <c:pt idx="20">
                  <c:v>25.038159395240477</c:v>
                </c:pt>
                <c:pt idx="21">
                  <c:v>35.05571270307861</c:v>
                </c:pt>
                <c:pt idx="22">
                  <c:v>61.13141306204955</c:v>
                </c:pt>
                <c:pt idx="23">
                  <c:v>92.3041112701831</c:v>
                </c:pt>
                <c:pt idx="24">
                  <c:v>213.96484668402425</c:v>
                </c:pt>
                <c:pt idx="25">
                  <c:v>628.6374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5.595949235944319E-10</c:v>
                </c:pt>
                <c:pt idx="1">
                  <c:v>1.551311658288021E-08</c:v>
                </c:pt>
                <c:pt idx="2">
                  <c:v>1.873209278949591E-08</c:v>
                </c:pt>
                <c:pt idx="3">
                  <c:v>2.0228079371263676E-08</c:v>
                </c:pt>
                <c:pt idx="4">
                  <c:v>2.351577741744384E-08</c:v>
                </c:pt>
                <c:pt idx="5">
                  <c:v>3.9864659551715195E-08</c:v>
                </c:pt>
                <c:pt idx="6">
                  <c:v>8.568449254577308E-08</c:v>
                </c:pt>
                <c:pt idx="7">
                  <c:v>1.5865742933569463E-07</c:v>
                </c:pt>
                <c:pt idx="8">
                  <c:v>2.5710501814754714E-07</c:v>
                </c:pt>
                <c:pt idx="9">
                  <c:v>4.5466483659998143E-07</c:v>
                </c:pt>
                <c:pt idx="10">
                  <c:v>8.989847330662543E-07</c:v>
                </c:pt>
                <c:pt idx="11">
                  <c:v>1.4632104829824512E-06</c:v>
                </c:pt>
                <c:pt idx="12">
                  <c:v>2.7355372840159607E-06</c:v>
                </c:pt>
                <c:pt idx="13">
                  <c:v>9.165837873379162E-06</c:v>
                </c:pt>
                <c:pt idx="14">
                  <c:v>1.3307013692855203E-05</c:v>
                </c:pt>
                <c:pt idx="15">
                  <c:v>2.3056579649296143E-05</c:v>
                </c:pt>
                <c:pt idx="16">
                  <c:v>5.661570998828146E-05</c:v>
                </c:pt>
                <c:pt idx="17">
                  <c:v>0.0002500864122082706</c:v>
                </c:pt>
                <c:pt idx="18">
                  <c:v>0.0013763125441792422</c:v>
                </c:pt>
                <c:pt idx="19">
                  <c:v>0.007681778072219446</c:v>
                </c:pt>
                <c:pt idx="20">
                  <c:v>0.07499947827265815</c:v>
                </c:pt>
                <c:pt idx="21">
                  <c:v>0.43157503370545863</c:v>
                </c:pt>
                <c:pt idx="22">
                  <c:v>7.70771183465761</c:v>
                </c:pt>
                <c:pt idx="23">
                  <c:v>60.91564467959954</c:v>
                </c:pt>
                <c:pt idx="24">
                  <c:v>1837.3997237091103</c:v>
                </c:pt>
                <c:pt idx="25">
                  <c:v>30382.631038721356</c:v>
                </c:pt>
              </c:numCache>
            </c:numRef>
          </c:yVal>
          <c:smooth val="0"/>
        </c:ser>
        <c:axId val="39333744"/>
        <c:axId val="18459377"/>
      </c:scatterChart>
      <c:valAx>
        <c:axId val="39333744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9377"/>
        <c:crossesAt val="0.1"/>
        <c:crossBetween val="midCat"/>
        <c:dispUnits/>
      </c:valAx>
      <c:valAx>
        <c:axId val="1845937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3744"/>
        <c:crossesAt val="1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125"/>
          <c:w val="0.939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0.9185480770858526</c:v>
                </c:pt>
                <c:pt idx="2">
                  <c:v>0.9841419790356158</c:v>
                </c:pt>
                <c:pt idx="3">
                  <c:v>1.011452922077036</c:v>
                </c:pt>
                <c:pt idx="4">
                  <c:v>1.0669436017599105</c:v>
                </c:pt>
                <c:pt idx="5">
                  <c:v>1.247267149795532</c:v>
                </c:pt>
                <c:pt idx="6">
                  <c:v>1.4864718811740874</c:v>
                </c:pt>
                <c:pt idx="7">
                  <c:v>1.7072762444458007</c:v>
                </c:pt>
                <c:pt idx="8">
                  <c:v>1.9056089633245468</c:v>
                </c:pt>
                <c:pt idx="9">
                  <c:v>2.1706365758514403</c:v>
                </c:pt>
                <c:pt idx="10">
                  <c:v>2.531221289920807</c:v>
                </c:pt>
                <c:pt idx="11">
                  <c:v>2.9217001074142455</c:v>
                </c:pt>
                <c:pt idx="12">
                  <c:v>3.436505595721435</c:v>
                </c:pt>
                <c:pt idx="13">
                  <c:v>4.425486888258362</c:v>
                </c:pt>
                <c:pt idx="14">
                  <c:v>4.780136962142944</c:v>
                </c:pt>
                <c:pt idx="15">
                  <c:v>5.3505480493927</c:v>
                </c:pt>
                <c:pt idx="16">
                  <c:v>6.411151304352607</c:v>
                </c:pt>
                <c:pt idx="17">
                  <c:v>8.589717840314941</c:v>
                </c:pt>
                <c:pt idx="18">
                  <c:v>11.78777091169739</c:v>
                </c:pt>
                <c:pt idx="19">
                  <c:v>16.252511368397826</c:v>
                </c:pt>
                <c:pt idx="20">
                  <c:v>25.038159395240477</c:v>
                </c:pt>
                <c:pt idx="21">
                  <c:v>35.05571270307861</c:v>
                </c:pt>
                <c:pt idx="22">
                  <c:v>61.13141306204955</c:v>
                </c:pt>
                <c:pt idx="23">
                  <c:v>92.3041112701831</c:v>
                </c:pt>
                <c:pt idx="24">
                  <c:v>213.96484668402425</c:v>
                </c:pt>
                <c:pt idx="25">
                  <c:v>628.6374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0.06577344030631936</c:v>
                </c:pt>
                <c:pt idx="1">
                  <c:v>0.0903448213596791</c:v>
                </c:pt>
                <c:pt idx="2">
                  <c:v>0.09183256719168101</c:v>
                </c:pt>
                <c:pt idx="3">
                  <c:v>0.09245123687050676</c:v>
                </c:pt>
                <c:pt idx="4">
                  <c:v>0.09368482482030281</c:v>
                </c:pt>
                <c:pt idx="5">
                  <c:v>0.09855529124838507</c:v>
                </c:pt>
                <c:pt idx="6">
                  <c:v>0.10680824738144372</c:v>
                </c:pt>
                <c:pt idx="7">
                  <c:v>0.1139938852999075</c:v>
                </c:pt>
                <c:pt idx="8">
                  <c:v>0.11994112051938</c:v>
                </c:pt>
                <c:pt idx="9">
                  <c:v>0.12735691423312223</c:v>
                </c:pt>
                <c:pt idx="10">
                  <c:v>0.13686275634950487</c:v>
                </c:pt>
                <c:pt idx="11">
                  <c:v>0.14342994163603331</c:v>
                </c:pt>
                <c:pt idx="12">
                  <c:v>0.1527856790082783</c:v>
                </c:pt>
                <c:pt idx="13">
                  <c:v>0.1740623853325601</c:v>
                </c:pt>
                <c:pt idx="14">
                  <c:v>0.18122892250247402</c:v>
                </c:pt>
                <c:pt idx="15">
                  <c:v>0.1923545533963974</c:v>
                </c:pt>
                <c:pt idx="16">
                  <c:v>0.21212574478849092</c:v>
                </c:pt>
                <c:pt idx="17">
                  <c:v>0.24960043149259353</c:v>
                </c:pt>
                <c:pt idx="18">
                  <c:v>0.3016735386170284</c:v>
                </c:pt>
                <c:pt idx="19">
                  <c:v>0.36518156844687266</c:v>
                </c:pt>
                <c:pt idx="20">
                  <c:v>0.4703964274284577</c:v>
                </c:pt>
                <c:pt idx="21">
                  <c:v>0.5713579107476954</c:v>
                </c:pt>
                <c:pt idx="22">
                  <c:v>0.787054520607815</c:v>
                </c:pt>
                <c:pt idx="23">
                  <c:v>0.9932096596401324</c:v>
                </c:pt>
                <c:pt idx="24">
                  <c:v>1.5936779403293062</c:v>
                </c:pt>
                <c:pt idx="25">
                  <c:v>2.9532767978244703</c:v>
                </c:pt>
              </c:numCache>
            </c:numRef>
          </c:yVal>
          <c:smooth val="0"/>
        </c:ser>
        <c:axId val="31916666"/>
        <c:axId val="18814539"/>
      </c:scatterChart>
      <c:valAx>
        <c:axId val="3191666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At val="0"/>
        <c:crossBetween val="midCat"/>
        <c:dispUnits/>
      </c:valAx>
      <c:valAx>
        <c:axId val="1881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66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125"/>
          <c:w val="0.968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0.9185480770858526</c:v>
                </c:pt>
                <c:pt idx="2">
                  <c:v>0.9841419790356158</c:v>
                </c:pt>
                <c:pt idx="3">
                  <c:v>1.011452922077036</c:v>
                </c:pt>
                <c:pt idx="4">
                  <c:v>1.0669436017599105</c:v>
                </c:pt>
                <c:pt idx="5">
                  <c:v>1.247267149795532</c:v>
                </c:pt>
                <c:pt idx="6">
                  <c:v>1.4864718811740874</c:v>
                </c:pt>
                <c:pt idx="7">
                  <c:v>1.7072762444458007</c:v>
                </c:pt>
                <c:pt idx="8">
                  <c:v>1.9056089633245468</c:v>
                </c:pt>
                <c:pt idx="9">
                  <c:v>2.1706365758514403</c:v>
                </c:pt>
                <c:pt idx="10">
                  <c:v>2.531221289920807</c:v>
                </c:pt>
                <c:pt idx="11">
                  <c:v>2.9217001074142455</c:v>
                </c:pt>
                <c:pt idx="12">
                  <c:v>3.436505595721435</c:v>
                </c:pt>
                <c:pt idx="13">
                  <c:v>4.425486888258362</c:v>
                </c:pt>
                <c:pt idx="14">
                  <c:v>4.780136962142944</c:v>
                </c:pt>
                <c:pt idx="15">
                  <c:v>5.3505480493927</c:v>
                </c:pt>
                <c:pt idx="16">
                  <c:v>6.411151304352607</c:v>
                </c:pt>
                <c:pt idx="17">
                  <c:v>8.589717840314941</c:v>
                </c:pt>
                <c:pt idx="18">
                  <c:v>11.78777091169739</c:v>
                </c:pt>
                <c:pt idx="19">
                  <c:v>16.252511368397826</c:v>
                </c:pt>
                <c:pt idx="20">
                  <c:v>25.038159395240477</c:v>
                </c:pt>
                <c:pt idx="21">
                  <c:v>35.05571270307861</c:v>
                </c:pt>
                <c:pt idx="22">
                  <c:v>61.13141306204955</c:v>
                </c:pt>
                <c:pt idx="23">
                  <c:v>92.3041112701831</c:v>
                </c:pt>
                <c:pt idx="24">
                  <c:v>213.96484668402425</c:v>
                </c:pt>
                <c:pt idx="25">
                  <c:v>628.6374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0.38691906021881056</c:v>
                </c:pt>
                <c:pt idx="1">
                  <c:v>0.5115562439289087</c:v>
                </c:pt>
                <c:pt idx="2">
                  <c:v>0.5220039630432123</c:v>
                </c:pt>
                <c:pt idx="3">
                  <c:v>0.5263485808467859</c:v>
                </c:pt>
                <c:pt idx="4">
                  <c:v>0.5350114721317284</c:v>
                </c:pt>
                <c:pt idx="5">
                  <c:v>0.5596609762744896</c:v>
                </c:pt>
                <c:pt idx="6">
                  <c:v>0.5845300164356225</c:v>
                </c:pt>
                <c:pt idx="7">
                  <c:v>0.6061828539276117</c:v>
                </c:pt>
                <c:pt idx="8">
                  <c:v>0.6241990772752755</c:v>
                </c:pt>
                <c:pt idx="9">
                  <c:v>0.6467531101226799</c:v>
                </c:pt>
                <c:pt idx="10">
                  <c:v>0.675916274803161</c:v>
                </c:pt>
                <c:pt idx="11">
                  <c:v>0.7081990463047019</c:v>
                </c:pt>
                <c:pt idx="12">
                  <c:v>0.7460668141136161</c:v>
                </c:pt>
                <c:pt idx="13">
                  <c:v>0.8020967967224113</c:v>
                </c:pt>
                <c:pt idx="14">
                  <c:v>0.8203490212898246</c:v>
                </c:pt>
                <c:pt idx="15">
                  <c:v>0.8486845351810446</c:v>
                </c:pt>
                <c:pt idx="16">
                  <c:v>0.8970571014690387</c:v>
                </c:pt>
                <c:pt idx="17">
                  <c:v>0.9848517505760181</c:v>
                </c:pt>
                <c:pt idx="18">
                  <c:v>1.0926834520797717</c:v>
                </c:pt>
                <c:pt idx="19">
                  <c:v>1.2241943085250842</c:v>
                </c:pt>
                <c:pt idx="20">
                  <c:v>1.4420706345977767</c:v>
                </c:pt>
                <c:pt idx="21">
                  <c:v>1.6511391756134013</c:v>
                </c:pt>
                <c:pt idx="22">
                  <c:v>2.097798377151487</c:v>
                </c:pt>
                <c:pt idx="23">
                  <c:v>2.5246993370361297</c:v>
                </c:pt>
                <c:pt idx="24">
                  <c:v>3.767378578308101</c:v>
                </c:pt>
                <c:pt idx="25">
                  <c:v>6.5797579138183515</c:v>
                </c:pt>
              </c:numCache>
            </c:numRef>
          </c:yVal>
          <c:smooth val="0"/>
        </c:ser>
        <c:axId val="35113124"/>
        <c:axId val="47582661"/>
      </c:scatterChart>
      <c:valAx>
        <c:axId val="3511312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661"/>
        <c:crossesAt val="0"/>
        <c:crossBetween val="midCat"/>
        <c:dispUnits/>
      </c:val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7"/>
          <c:w val="0.93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25590766"/>
        <c:axId val="28990303"/>
      </c:scatterChart>
      <c:valAx>
        <c:axId val="255907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0303"/>
        <c:crossesAt val="1E-19"/>
        <c:crossBetween val="midCat"/>
        <c:dispUnits/>
      </c:valAx>
      <c:valAx>
        <c:axId val="2899030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0766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"/>
          <c:w val="0.9285"/>
          <c:h val="0.9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59586136"/>
        <c:axId val="66513177"/>
      </c:scatterChart>
      <c:valAx>
        <c:axId val="59586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177"/>
        <c:crosses val="autoZero"/>
        <c:crossBetween val="midCat"/>
        <c:dispUnits/>
      </c:valAx>
      <c:valAx>
        <c:axId val="66513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61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172825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115675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0.013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1</v>
      </c>
      <c r="I4" s="2">
        <v>0</v>
      </c>
    </row>
    <row r="5" spans="5:9" ht="15">
      <c r="E5" s="5">
        <v>0.339804</v>
      </c>
      <c r="F5" s="5">
        <v>100</v>
      </c>
      <c r="H5" s="2">
        <v>2</v>
      </c>
      <c r="I5" s="2">
        <v>0</v>
      </c>
    </row>
    <row r="6" spans="2:9" ht="15">
      <c r="B6" s="2" t="s">
        <v>14</v>
      </c>
      <c r="E6" s="5">
        <v>0.9185480770858526</v>
      </c>
      <c r="F6" s="5">
        <v>90</v>
      </c>
      <c r="H6" s="2">
        <v>4</v>
      </c>
      <c r="I6" s="2">
        <v>0.89</v>
      </c>
    </row>
    <row r="7" spans="2:9" ht="15">
      <c r="B7" s="2" t="s">
        <v>15</v>
      </c>
      <c r="E7" s="5">
        <v>0.9841419790356158</v>
      </c>
      <c r="F7" s="5">
        <v>80</v>
      </c>
      <c r="H7" s="2">
        <v>8</v>
      </c>
      <c r="I7" s="2">
        <v>2.68</v>
      </c>
    </row>
    <row r="8" spans="5:9" ht="15">
      <c r="E8" s="5">
        <v>1.011452922077036</v>
      </c>
      <c r="F8" s="5">
        <v>70</v>
      </c>
      <c r="H8" s="2">
        <v>16</v>
      </c>
      <c r="I8" s="2">
        <v>8.04</v>
      </c>
    </row>
    <row r="9" spans="2:9" ht="15">
      <c r="B9" s="2" t="s">
        <v>7</v>
      </c>
      <c r="C9" s="4">
        <v>5.3</v>
      </c>
      <c r="E9" s="5">
        <v>1.0669436017599105</v>
      </c>
      <c r="F9" s="5">
        <v>60</v>
      </c>
      <c r="H9" s="2">
        <v>32</v>
      </c>
      <c r="I9" s="2">
        <v>13.39</v>
      </c>
    </row>
    <row r="10" spans="2:9" ht="15">
      <c r="B10" s="2" t="s">
        <v>8</v>
      </c>
      <c r="C10" s="2">
        <v>0.17</v>
      </c>
      <c r="E10" s="5">
        <v>1.247267149795532</v>
      </c>
      <c r="F10" s="5">
        <v>50</v>
      </c>
      <c r="H10" s="2">
        <v>64</v>
      </c>
      <c r="I10" s="2">
        <v>28.57</v>
      </c>
    </row>
    <row r="11" spans="2:9" ht="15">
      <c r="B11" s="2" t="s">
        <v>9</v>
      </c>
      <c r="C11" s="4">
        <v>24.8</v>
      </c>
      <c r="E11" s="5">
        <v>1.4864718811740874</v>
      </c>
      <c r="F11" s="5">
        <v>45</v>
      </c>
      <c r="H11" s="2">
        <v>128</v>
      </c>
      <c r="I11" s="2">
        <v>52.68</v>
      </c>
    </row>
    <row r="12" spans="2:9" ht="15">
      <c r="B12" s="2" t="s">
        <v>10</v>
      </c>
      <c r="C12" s="2">
        <v>0.17</v>
      </c>
      <c r="E12" s="5">
        <v>1.7072762444458007</v>
      </c>
      <c r="F12" s="5">
        <v>40</v>
      </c>
      <c r="H12" s="2">
        <v>256</v>
      </c>
      <c r="I12" s="2">
        <v>64.29</v>
      </c>
    </row>
    <row r="13" spans="5:9" ht="15">
      <c r="E13" s="5">
        <v>1.9056089633245468</v>
      </c>
      <c r="F13" s="5">
        <v>35</v>
      </c>
      <c r="H13" s="2">
        <v>512</v>
      </c>
      <c r="I13" s="2">
        <v>86.61</v>
      </c>
    </row>
    <row r="14" spans="2:9" ht="15">
      <c r="B14" s="2" t="s">
        <v>11</v>
      </c>
      <c r="E14" s="5">
        <v>2.1706365758514403</v>
      </c>
      <c r="F14" s="5">
        <v>30</v>
      </c>
      <c r="H14" s="2">
        <v>1064</v>
      </c>
      <c r="I14" s="2">
        <v>100</v>
      </c>
    </row>
    <row r="15" spans="2:6" ht="15">
      <c r="B15" s="2" t="s">
        <v>12</v>
      </c>
      <c r="C15" s="2" t="s">
        <v>13</v>
      </c>
      <c r="E15" s="5">
        <v>2.531221289920807</v>
      </c>
      <c r="F15" s="5">
        <v>25</v>
      </c>
    </row>
    <row r="16" spans="2:6" ht="15">
      <c r="B16" s="2">
        <v>0</v>
      </c>
      <c r="C16" s="2">
        <v>33.073848000000005</v>
      </c>
      <c r="E16" s="5">
        <v>2.9217001074142455</v>
      </c>
      <c r="F16" s="5">
        <v>20</v>
      </c>
    </row>
    <row r="17" spans="2:8" ht="15">
      <c r="B17" s="2">
        <v>1.0668</v>
      </c>
      <c r="C17" s="2">
        <v>32.814768</v>
      </c>
      <c r="E17" s="5">
        <v>3.436505595721435</v>
      </c>
      <c r="F17" s="5">
        <v>15</v>
      </c>
      <c r="H17" s="3" t="s">
        <v>23</v>
      </c>
    </row>
    <row r="18" spans="2:10" ht="15">
      <c r="B18" s="2">
        <v>1.18872</v>
      </c>
      <c r="C18" s="2">
        <v>32.909256</v>
      </c>
      <c r="E18" s="5">
        <v>4.425486888258362</v>
      </c>
      <c r="F18" s="5">
        <v>10</v>
      </c>
      <c r="H18" s="3" t="s">
        <v>24</v>
      </c>
      <c r="J18" s="2">
        <v>122.12996277684034</v>
      </c>
    </row>
    <row r="19" spans="2:10" ht="15">
      <c r="B19" s="2">
        <v>1.70688</v>
      </c>
      <c r="C19" s="2">
        <v>32.589216</v>
      </c>
      <c r="E19" s="5">
        <v>4.780136962142944</v>
      </c>
      <c r="F19" s="5">
        <v>9</v>
      </c>
      <c r="H19" s="3" t="s">
        <v>25</v>
      </c>
      <c r="J19" s="2">
        <v>3.5944578306660366</v>
      </c>
    </row>
    <row r="20" spans="2:10" ht="15">
      <c r="B20" s="2">
        <v>2.5908</v>
      </c>
      <c r="C20" s="2">
        <v>32.427672</v>
      </c>
      <c r="E20" s="5">
        <v>5.3505480493927</v>
      </c>
      <c r="F20" s="5">
        <v>8</v>
      </c>
      <c r="H20" s="3" t="s">
        <v>26</v>
      </c>
      <c r="J20" s="2">
        <v>20.629924935033273</v>
      </c>
    </row>
    <row r="21" spans="2:10" ht="15">
      <c r="B21" s="2">
        <v>3.5052000000000003</v>
      </c>
      <c r="C21" s="2">
        <v>32.314896</v>
      </c>
      <c r="E21" s="5">
        <v>6.411151304352607</v>
      </c>
      <c r="F21" s="5">
        <v>7</v>
      </c>
      <c r="H21" s="3" t="s">
        <v>27</v>
      </c>
      <c r="J21" s="2">
        <v>36.04593597627536</v>
      </c>
    </row>
    <row r="22" spans="2:10" ht="15">
      <c r="B22" s="2">
        <v>4.4196</v>
      </c>
      <c r="C22" s="2">
        <v>32.192976</v>
      </c>
      <c r="E22" s="5">
        <v>8.589717840314941</v>
      </c>
      <c r="F22" s="5">
        <v>6</v>
      </c>
      <c r="H22" s="3" t="s">
        <v>28</v>
      </c>
      <c r="J22" s="2">
        <v>54.36875482993287</v>
      </c>
    </row>
    <row r="23" spans="2:10" ht="15">
      <c r="B23" s="2">
        <v>5.3340000000000005</v>
      </c>
      <c r="C23" s="2">
        <v>31.982664</v>
      </c>
      <c r="E23" s="5">
        <v>11.78777091169739</v>
      </c>
      <c r="F23" s="5">
        <v>5</v>
      </c>
      <c r="H23" s="3" t="s">
        <v>29</v>
      </c>
      <c r="J23" s="2">
        <v>118.51196317277312</v>
      </c>
    </row>
    <row r="24" spans="2:10" ht="15">
      <c r="B24" s="2">
        <v>6.126480000000001</v>
      </c>
      <c r="C24" s="2">
        <v>31.696152</v>
      </c>
      <c r="E24" s="5">
        <v>16.252511368397826</v>
      </c>
      <c r="F24" s="5">
        <v>4</v>
      </c>
      <c r="H24" s="3" t="s">
        <v>30</v>
      </c>
      <c r="J24" s="2">
        <v>261.74170383613995</v>
      </c>
    </row>
    <row r="25" spans="2:10" ht="15">
      <c r="B25" s="2">
        <v>6.8580000000000005</v>
      </c>
      <c r="C25" s="2">
        <v>31.5468</v>
      </c>
      <c r="E25" s="5">
        <v>25.038159395240477</v>
      </c>
      <c r="F25" s="5">
        <v>3</v>
      </c>
      <c r="H25" s="3" t="s">
        <v>31</v>
      </c>
      <c r="J25" s="2">
        <v>357.05437858570355</v>
      </c>
    </row>
    <row r="26" spans="2:10" ht="15">
      <c r="B26" s="2">
        <v>7.7724</v>
      </c>
      <c r="C26" s="2">
        <v>31.388304</v>
      </c>
      <c r="E26" s="5">
        <v>35.05571270307861</v>
      </c>
      <c r="F26" s="5">
        <v>2</v>
      </c>
      <c r="H26" s="3" t="s">
        <v>32</v>
      </c>
      <c r="J26" s="2">
        <v>472.18225019333556</v>
      </c>
    </row>
    <row r="27" spans="2:10" ht="15">
      <c r="B27" s="2">
        <v>8.6868</v>
      </c>
      <c r="C27" s="2">
        <v>31.147512000000003</v>
      </c>
      <c r="E27" s="5">
        <v>61.13141306204955</v>
      </c>
      <c r="F27" s="5">
        <v>1</v>
      </c>
      <c r="H27" s="3" t="s">
        <v>33</v>
      </c>
      <c r="J27" s="2">
        <v>616.2355990513937</v>
      </c>
    </row>
    <row r="28" spans="2:8" ht="15">
      <c r="B28" s="2">
        <v>9.4488</v>
      </c>
      <c r="C28" s="2">
        <v>31.12008</v>
      </c>
      <c r="E28" s="5">
        <v>92.3041112701831</v>
      </c>
      <c r="F28" s="5">
        <v>0.5</v>
      </c>
      <c r="H28" s="3"/>
    </row>
    <row r="29" spans="2:10" ht="15">
      <c r="B29" s="2">
        <v>9.84504</v>
      </c>
      <c r="C29" s="2">
        <v>31.388304</v>
      </c>
      <c r="E29" s="5">
        <v>213.96484668402425</v>
      </c>
      <c r="F29" s="5">
        <v>0.0999999999999943</v>
      </c>
      <c r="H29" s="3" t="s">
        <v>34</v>
      </c>
      <c r="J29" s="2">
        <v>0.08</v>
      </c>
    </row>
    <row r="30" spans="2:8" ht="15">
      <c r="B30" s="2">
        <v>10.63752</v>
      </c>
      <c r="C30" s="2">
        <v>31.94304</v>
      </c>
      <c r="E30" s="5">
        <v>628.6374</v>
      </c>
      <c r="F30" s="5">
        <v>0</v>
      </c>
      <c r="H30" s="3"/>
    </row>
    <row r="31" spans="2:8" ht="15">
      <c r="B31" s="2">
        <v>11.15568</v>
      </c>
      <c r="C31" s="2">
        <v>31.467552</v>
      </c>
      <c r="H31" s="3"/>
    </row>
    <row r="32" spans="2:3" ht="15">
      <c r="B32" s="2">
        <v>11.46048</v>
      </c>
      <c r="C32" s="2">
        <v>31.004256</v>
      </c>
    </row>
    <row r="33" spans="2:3" ht="15">
      <c r="B33" s="2">
        <v>12.0396</v>
      </c>
      <c r="C33" s="2">
        <v>31.159704</v>
      </c>
    </row>
    <row r="34" spans="2:3" ht="15">
      <c r="B34" s="2">
        <v>12.954</v>
      </c>
      <c r="C34" s="2">
        <v>31.363920000000004</v>
      </c>
    </row>
    <row r="35" spans="2:3" ht="15">
      <c r="B35" s="2">
        <v>13.594080000000002</v>
      </c>
      <c r="C35" s="2">
        <v>31.86684</v>
      </c>
    </row>
    <row r="36" spans="2:3" ht="15">
      <c r="B36" s="2">
        <v>13.77696</v>
      </c>
      <c r="C36" s="2">
        <v>31.446216000000003</v>
      </c>
    </row>
    <row r="37" spans="2:3" ht="15">
      <c r="B37" s="2">
        <v>14.87424</v>
      </c>
      <c r="C37" s="2">
        <v>31.558992</v>
      </c>
    </row>
    <row r="38" spans="2:3" ht="15">
      <c r="B38" s="2">
        <v>15.6972</v>
      </c>
      <c r="C38" s="2">
        <v>31.498032000000002</v>
      </c>
    </row>
    <row r="39" spans="2:3" ht="15">
      <c r="B39" s="2">
        <v>16.6116</v>
      </c>
      <c r="C39" s="2">
        <v>31.385256000000002</v>
      </c>
    </row>
    <row r="40" spans="2:3" ht="15">
      <c r="B40" s="2">
        <v>16.97736</v>
      </c>
      <c r="C40" s="2">
        <v>31.461456000000002</v>
      </c>
    </row>
    <row r="41" spans="2:3" ht="15">
      <c r="B41" s="2">
        <v>17.3736</v>
      </c>
      <c r="C41" s="2">
        <v>31.726632000000002</v>
      </c>
    </row>
    <row r="42" spans="2:3" ht="15">
      <c r="B42" s="2">
        <v>18.56232</v>
      </c>
      <c r="C42" s="2">
        <v>31.309056</v>
      </c>
    </row>
    <row r="43" spans="2:3" ht="15">
      <c r="B43" s="2">
        <v>18.86712</v>
      </c>
      <c r="C43" s="2">
        <v>31.266384000000002</v>
      </c>
    </row>
    <row r="44" spans="2:3" ht="15">
      <c r="B44" s="2">
        <v>19.6596</v>
      </c>
      <c r="C44" s="2">
        <v>31.345632000000002</v>
      </c>
    </row>
    <row r="45" spans="2:3" ht="15">
      <c r="B45" s="2">
        <v>20.391120000000004</v>
      </c>
      <c r="C45" s="2">
        <v>31.290768</v>
      </c>
    </row>
    <row r="46" spans="2:3" ht="15">
      <c r="B46" s="2">
        <v>20.543520000000004</v>
      </c>
      <c r="C46" s="2">
        <v>31.741872</v>
      </c>
    </row>
    <row r="47" spans="2:3" ht="15">
      <c r="B47" s="2">
        <v>21.61032</v>
      </c>
      <c r="C47" s="2">
        <v>31.726632000000002</v>
      </c>
    </row>
    <row r="48" spans="2:3" ht="15">
      <c r="B48" s="2">
        <v>21.76272</v>
      </c>
      <c r="C48" s="2">
        <v>31.360872</v>
      </c>
    </row>
    <row r="49" spans="2:3" ht="15">
      <c r="B49" s="2">
        <v>22.58568</v>
      </c>
      <c r="C49" s="2">
        <v>31.254192</v>
      </c>
    </row>
    <row r="50" spans="2:3" ht="15">
      <c r="B50" s="2">
        <v>23.22576</v>
      </c>
      <c r="C50" s="2">
        <v>31.610808</v>
      </c>
    </row>
    <row r="51" spans="2:3" ht="15">
      <c r="B51" s="2">
        <v>23.896320000000003</v>
      </c>
      <c r="C51" s="2">
        <v>31.424879999999998</v>
      </c>
    </row>
    <row r="52" spans="2:3" ht="15">
      <c r="B52" s="2">
        <v>24.2316</v>
      </c>
      <c r="C52" s="2">
        <v>31.705296</v>
      </c>
    </row>
    <row r="53" spans="2:3" ht="15">
      <c r="B53" s="2">
        <v>24.5364</v>
      </c>
      <c r="C53" s="2">
        <v>31.778447999999997</v>
      </c>
    </row>
    <row r="54" spans="2:3" ht="15">
      <c r="B54" s="2">
        <v>24.8412</v>
      </c>
      <c r="C54" s="2">
        <v>31.982664000000003</v>
      </c>
    </row>
    <row r="55" spans="2:3" ht="15">
      <c r="B55" s="2">
        <v>24.963120000000004</v>
      </c>
      <c r="C55" s="2">
        <v>31.991808</v>
      </c>
    </row>
    <row r="56" spans="2:3" ht="15">
      <c r="B56" s="2">
        <v>25.7556</v>
      </c>
      <c r="C56" s="2">
        <v>32.132016</v>
      </c>
    </row>
    <row r="57" spans="2:3" ht="15">
      <c r="B57" s="2">
        <v>26.67</v>
      </c>
      <c r="C57" s="2">
        <v>32.205168</v>
      </c>
    </row>
    <row r="58" spans="2:3" ht="15">
      <c r="B58" s="2">
        <v>27.15768</v>
      </c>
      <c r="C58" s="2">
        <v>32.348424</v>
      </c>
    </row>
    <row r="59" spans="2:3" ht="15">
      <c r="B59" s="2">
        <v>27.61488</v>
      </c>
      <c r="C59" s="2">
        <v>32.766</v>
      </c>
    </row>
    <row r="60" spans="2:3" ht="15">
      <c r="B60" s="2">
        <v>28.194000000000003</v>
      </c>
      <c r="C60" s="2">
        <v>32.851344000000005</v>
      </c>
    </row>
    <row r="61" spans="2:3" ht="15">
      <c r="B61" s="2">
        <v>28.74264</v>
      </c>
      <c r="C61" s="2">
        <v>33.2994</v>
      </c>
    </row>
    <row r="62" spans="2:3" ht="15">
      <c r="B62" s="2">
        <v>29.04744</v>
      </c>
      <c r="C62" s="2">
        <v>32.961072</v>
      </c>
    </row>
    <row r="63" spans="2:3" ht="15">
      <c r="B63" s="2">
        <v>29.230320000000003</v>
      </c>
      <c r="C63" s="2">
        <v>33.128712</v>
      </c>
    </row>
    <row r="64" spans="2:3" ht="15">
      <c r="B64" s="2">
        <v>29.62656</v>
      </c>
      <c r="C64" s="2">
        <v>33.235392</v>
      </c>
    </row>
    <row r="65" spans="2:3" ht="15">
      <c r="B65" s="2">
        <v>29.961840000000002</v>
      </c>
      <c r="C65" s="2">
        <v>33.454848000000005</v>
      </c>
    </row>
    <row r="66" spans="2:3" ht="15">
      <c r="B66" s="2">
        <v>30.20568</v>
      </c>
      <c r="C66" s="2">
        <v>33.698688000000004</v>
      </c>
    </row>
    <row r="67" spans="2:3" ht="15">
      <c r="B67" s="2">
        <v>30.48</v>
      </c>
      <c r="C67" s="2">
        <v>33.460944000000005</v>
      </c>
    </row>
    <row r="68" spans="2:3" ht="15">
      <c r="B68" s="2">
        <v>30.72384</v>
      </c>
      <c r="C68" s="2">
        <v>34.073592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20.121903413617904</v>
      </c>
    </row>
    <row r="4" ht="15">
      <c r="H4" s="3" t="s">
        <v>36</v>
      </c>
    </row>
    <row r="5" spans="2:13" ht="15">
      <c r="B5" s="3" t="s">
        <v>58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2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</row>
    <row r="7" spans="2:22" ht="15">
      <c r="B7" s="2">
        <v>1</v>
      </c>
      <c r="C7" s="2">
        <v>0</v>
      </c>
      <c r="H7" s="2">
        <v>0.339804</v>
      </c>
      <c r="I7" s="2">
        <v>5.595949235944319E-10</v>
      </c>
      <c r="J7" s="2">
        <v>0.06577344030631936</v>
      </c>
      <c r="K7" s="2">
        <v>0.38691906021881056</v>
      </c>
      <c r="L7" s="2">
        <v>0.12204925677285706</v>
      </c>
      <c r="M7" s="2">
        <v>0</v>
      </c>
      <c r="N7" s="2">
        <v>6.825405886088454E-11</v>
      </c>
      <c r="O7" s="2">
        <v>7.544234453267089E-11</v>
      </c>
      <c r="P7" s="2">
        <v>1.2753802922257706E-10</v>
      </c>
      <c r="Q7" s="2">
        <v>7.303517978033908E-11</v>
      </c>
      <c r="R7" s="2">
        <v>1.1645419271302836E-10</v>
      </c>
      <c r="S7" s="2">
        <v>8.838429906799687E-11</v>
      </c>
      <c r="T7" s="2">
        <v>9.88260431215912E-12</v>
      </c>
      <c r="U7" s="2">
        <v>6.002527052962335E-13</v>
      </c>
      <c r="V7" s="2">
        <v>3.96239947977533E-15</v>
      </c>
    </row>
    <row r="8" spans="2:22" ht="15">
      <c r="B8" s="2">
        <v>2</v>
      </c>
      <c r="C8" s="2">
        <v>0</v>
      </c>
      <c r="H8" s="2">
        <v>0.9185480770858526</v>
      </c>
      <c r="I8" s="2">
        <v>1.551311658288021E-08</v>
      </c>
      <c r="J8" s="2">
        <v>0.0903448213596791</v>
      </c>
      <c r="K8" s="2">
        <v>0.5115562439289087</v>
      </c>
      <c r="L8" s="2">
        <v>0.16764393422136342</v>
      </c>
      <c r="M8" s="2">
        <v>0</v>
      </c>
      <c r="N8" s="2">
        <v>1.8921422045119575E-09</v>
      </c>
      <c r="O8" s="2">
        <v>2.0914161953144344E-09</v>
      </c>
      <c r="P8" s="2">
        <v>3.53561519710024E-09</v>
      </c>
      <c r="Q8" s="2">
        <v>2.0246846617307097E-09</v>
      </c>
      <c r="R8" s="2">
        <v>3.228348564204851E-09</v>
      </c>
      <c r="S8" s="2">
        <v>2.4501936628211925E-09</v>
      </c>
      <c r="T8" s="2">
        <v>2.7396601786922383E-10</v>
      </c>
      <c r="U8" s="2">
        <v>1.664023350433117E-11</v>
      </c>
      <c r="V8" s="2">
        <v>1.0984582326598896E-13</v>
      </c>
    </row>
    <row r="9" spans="2:22" ht="15">
      <c r="B9" s="2">
        <v>4</v>
      </c>
      <c r="C9" s="2">
        <v>3</v>
      </c>
      <c r="H9" s="2">
        <v>0.9841419790356158</v>
      </c>
      <c r="I9" s="2">
        <v>1.873209278949591E-08</v>
      </c>
      <c r="J9" s="2">
        <v>0.09183256719168101</v>
      </c>
      <c r="K9" s="2">
        <v>0.5220039630432123</v>
      </c>
      <c r="L9" s="2">
        <v>0.1704045967656534</v>
      </c>
      <c r="M9" s="2">
        <v>0</v>
      </c>
      <c r="N9" s="2">
        <v>2.284762262726371E-09</v>
      </c>
      <c r="O9" s="2">
        <v>2.525385664626446E-09</v>
      </c>
      <c r="P9" s="2">
        <v>4.269256379670502E-09</v>
      </c>
      <c r="Q9" s="2">
        <v>2.4448073183994126E-09</v>
      </c>
      <c r="R9" s="2">
        <v>3.898231831007967E-09</v>
      </c>
      <c r="S9" s="2">
        <v>2.9586095610763486E-09</v>
      </c>
      <c r="T9" s="2">
        <v>3.3081404632506026E-10</v>
      </c>
      <c r="U9" s="2">
        <v>2.0093086800237152E-11</v>
      </c>
      <c r="V9" s="2">
        <v>1.326388635683834E-13</v>
      </c>
    </row>
    <row r="10" spans="2:22" ht="15">
      <c r="B10" s="2">
        <v>8</v>
      </c>
      <c r="C10" s="2">
        <v>7</v>
      </c>
      <c r="H10" s="2">
        <v>1.011452922077036</v>
      </c>
      <c r="I10" s="2">
        <v>2.0228079371263676E-08</v>
      </c>
      <c r="J10" s="2">
        <v>0.09245123687050676</v>
      </c>
      <c r="K10" s="2">
        <v>0.5263485808467859</v>
      </c>
      <c r="L10" s="2">
        <v>0.1715526007948927</v>
      </c>
      <c r="M10" s="2">
        <v>0</v>
      </c>
      <c r="N10" s="2">
        <v>2.467228457292984E-09</v>
      </c>
      <c r="O10" s="2">
        <v>2.7270685791050866E-09</v>
      </c>
      <c r="P10" s="2">
        <v>4.610208687022667E-09</v>
      </c>
      <c r="Q10" s="2">
        <v>2.640055066979006E-09</v>
      </c>
      <c r="R10" s="2">
        <v>4.209553292915204E-09</v>
      </c>
      <c r="S10" s="2">
        <v>3.194890699217088E-09</v>
      </c>
      <c r="T10" s="2">
        <v>3.5723359164356846E-10</v>
      </c>
      <c r="U10" s="2">
        <v>2.16977653899303E-11</v>
      </c>
      <c r="V10" s="2">
        <v>1.4323169814106362E-13</v>
      </c>
    </row>
    <row r="11" spans="2:22" ht="15">
      <c r="B11" s="2">
        <v>16</v>
      </c>
      <c r="C11" s="2">
        <v>19</v>
      </c>
      <c r="H11" s="2">
        <v>1.0669436017599105</v>
      </c>
      <c r="I11" s="2">
        <v>2.351577741744384E-08</v>
      </c>
      <c r="J11" s="2">
        <v>0.09368482482030281</v>
      </c>
      <c r="K11" s="2">
        <v>0.5350114721317284</v>
      </c>
      <c r="L11" s="2">
        <v>0.17384164773747895</v>
      </c>
      <c r="M11" s="2">
        <v>0</v>
      </c>
      <c r="N11" s="2">
        <v>2.8682305509492682E-09</v>
      </c>
      <c r="O11" s="2">
        <v>3.1703028513642717E-09</v>
      </c>
      <c r="P11" s="2">
        <v>5.359512356175725E-09</v>
      </c>
      <c r="Q11" s="2">
        <v>3.0691469113508207E-09</v>
      </c>
      <c r="R11" s="2">
        <v>4.893737880210703E-09</v>
      </c>
      <c r="S11" s="2">
        <v>3.714160755300472E-09</v>
      </c>
      <c r="T11" s="2">
        <v>4.152952671847953E-10</v>
      </c>
      <c r="U11" s="2">
        <v>2.5224333561315385E-11</v>
      </c>
      <c r="V11" s="2">
        <v>1.665113464698326E-13</v>
      </c>
    </row>
    <row r="12" spans="2:22" ht="15">
      <c r="B12" s="2">
        <v>32</v>
      </c>
      <c r="C12" s="2">
        <v>30</v>
      </c>
      <c r="H12" s="2">
        <v>1.247267149795532</v>
      </c>
      <c r="I12" s="2">
        <v>3.9864659551715195E-08</v>
      </c>
      <c r="J12" s="2">
        <v>0.09855529124838507</v>
      </c>
      <c r="K12" s="2">
        <v>0.5596609762744896</v>
      </c>
      <c r="L12" s="2">
        <v>0.18287928975401613</v>
      </c>
      <c r="M12" s="2">
        <v>0</v>
      </c>
      <c r="N12" s="2">
        <v>4.862311477085321E-09</v>
      </c>
      <c r="O12" s="2">
        <v>5.374393608255472E-09</v>
      </c>
      <c r="P12" s="2">
        <v>9.085608000510692E-09</v>
      </c>
      <c r="Q12" s="2">
        <v>5.20291098879171E-09</v>
      </c>
      <c r="R12" s="2">
        <v>8.29601297319721E-09</v>
      </c>
      <c r="S12" s="2">
        <v>6.296358032397517E-09</v>
      </c>
      <c r="T12" s="2">
        <v>7.040211406100326E-10</v>
      </c>
      <c r="U12" s="2">
        <v>4.276105577929245E-11</v>
      </c>
      <c r="V12" s="2">
        <v>2.8227508794132426E-13</v>
      </c>
    </row>
    <row r="13" spans="2:22" ht="15">
      <c r="B13" s="2">
        <v>64</v>
      </c>
      <c r="C13" s="2">
        <v>55</v>
      </c>
      <c r="H13" s="2">
        <v>1.4864718811740874</v>
      </c>
      <c r="I13" s="2">
        <v>8.568449254577308E-08</v>
      </c>
      <c r="J13" s="2">
        <v>0.10680824738144372</v>
      </c>
      <c r="K13" s="2">
        <v>0.5845300164356225</v>
      </c>
      <c r="L13" s="2">
        <v>0.1981934828010541</v>
      </c>
      <c r="M13" s="2">
        <v>0</v>
      </c>
      <c r="N13" s="2">
        <v>1.0450978290008219E-08</v>
      </c>
      <c r="O13" s="2">
        <v>1.1551639829438937E-08</v>
      </c>
      <c r="P13" s="2">
        <v>1.9528467563699025E-08</v>
      </c>
      <c r="Q13" s="2">
        <v>1.1183057696933554E-08</v>
      </c>
      <c r="R13" s="2">
        <v>1.7831324028727807E-08</v>
      </c>
      <c r="S13" s="2">
        <v>1.3533296131442096E-08</v>
      </c>
      <c r="T13" s="2">
        <v>1.513212325227835E-09</v>
      </c>
      <c r="U13" s="2">
        <v>9.190996251747806E-11</v>
      </c>
      <c r="V13" s="2">
        <v>6.067177781159609E-13</v>
      </c>
    </row>
    <row r="14" spans="2:22" ht="15">
      <c r="B14" s="2">
        <v>128</v>
      </c>
      <c r="C14" s="2">
        <v>87</v>
      </c>
      <c r="H14" s="2">
        <v>1.7072762444458007</v>
      </c>
      <c r="I14" s="2">
        <v>1.5865742933569463E-07</v>
      </c>
      <c r="J14" s="2">
        <v>0.1139938852999075</v>
      </c>
      <c r="K14" s="2">
        <v>0.6061828539276117</v>
      </c>
      <c r="L14" s="2">
        <v>0.2115271591801974</v>
      </c>
      <c r="M14" s="2">
        <v>0</v>
      </c>
      <c r="N14" s="2">
        <v>1.93515220814324E-08</v>
      </c>
      <c r="O14" s="2">
        <v>2.1389558664556937E-08</v>
      </c>
      <c r="P14" s="2">
        <v>3.615982741412438E-08</v>
      </c>
      <c r="Q14" s="2">
        <v>2.07070746828594E-08</v>
      </c>
      <c r="R14" s="2">
        <v>3.301731676287224E-08</v>
      </c>
      <c r="S14" s="2">
        <v>2.505888651328921E-08</v>
      </c>
      <c r="T14" s="2">
        <v>2.801934987611489E-09</v>
      </c>
      <c r="U14" s="2">
        <v>1.7018480182482547E-10</v>
      </c>
      <c r="V14" s="2">
        <v>1.1234271237204311E-12</v>
      </c>
    </row>
    <row r="15" spans="2:22" ht="15">
      <c r="B15" s="2">
        <v>256</v>
      </c>
      <c r="C15" s="2">
        <v>97</v>
      </c>
      <c r="H15" s="2">
        <v>1.9056089633245468</v>
      </c>
      <c r="I15" s="2">
        <v>2.5710501814754714E-07</v>
      </c>
      <c r="J15" s="2">
        <v>0.11994112051938</v>
      </c>
      <c r="K15" s="2">
        <v>0.6241990772752755</v>
      </c>
      <c r="L15" s="2">
        <v>0.22256285436368686</v>
      </c>
      <c r="M15" s="2">
        <v>0</v>
      </c>
      <c r="N15" s="2">
        <v>3.135922129055939E-08</v>
      </c>
      <c r="O15" s="2">
        <v>3.4661867973312064E-08</v>
      </c>
      <c r="P15" s="2">
        <v>5.8597149357877716E-08</v>
      </c>
      <c r="Q15" s="2">
        <v>3.355589986810291E-08</v>
      </c>
      <c r="R15" s="2">
        <v>5.350469789561726E-08</v>
      </c>
      <c r="S15" s="2">
        <v>4.060802887537433E-08</v>
      </c>
      <c r="T15" s="2">
        <v>4.540547195642894E-09</v>
      </c>
      <c r="U15" s="2">
        <v>2.7578517277642803E-10</v>
      </c>
      <c r="V15" s="2">
        <v>1.820518284211262E-12</v>
      </c>
    </row>
    <row r="16" spans="2:22" ht="15">
      <c r="B16" s="2">
        <v>512</v>
      </c>
      <c r="C16" s="2">
        <v>100</v>
      </c>
      <c r="H16" s="2">
        <v>2.1706365758514403</v>
      </c>
      <c r="I16" s="2">
        <v>4.5466483659998143E-07</v>
      </c>
      <c r="J16" s="2">
        <v>0.12735691423312223</v>
      </c>
      <c r="K16" s="2">
        <v>0.6467531101226799</v>
      </c>
      <c r="L16" s="2">
        <v>0.23632360804979297</v>
      </c>
      <c r="M16" s="2">
        <v>0</v>
      </c>
      <c r="N16" s="2">
        <v>5.545568626666215E-08</v>
      </c>
      <c r="O16" s="2">
        <v>6.129609080322187E-08</v>
      </c>
      <c r="P16" s="2">
        <v>1.0362327242766947E-07</v>
      </c>
      <c r="Q16" s="2">
        <v>5.9340295418663715E-08</v>
      </c>
      <c r="R16" s="2">
        <v>9.461777487392955E-08</v>
      </c>
      <c r="S16" s="2">
        <v>7.181128920118489E-08</v>
      </c>
      <c r="T16" s="2">
        <v>8.029509356354729E-09</v>
      </c>
      <c r="U16" s="2">
        <v>4.876988454777409E-10</v>
      </c>
      <c r="V16" s="2">
        <v>3.2194068174242257E-12</v>
      </c>
    </row>
    <row r="17" spans="2:22" ht="15">
      <c r="B17" s="2">
        <v>1064</v>
      </c>
      <c r="C17" s="2">
        <v>100</v>
      </c>
      <c r="H17" s="2">
        <v>2.531221289920807</v>
      </c>
      <c r="I17" s="2">
        <v>8.989847330662543E-07</v>
      </c>
      <c r="J17" s="2">
        <v>0.13686275634950487</v>
      </c>
      <c r="K17" s="2">
        <v>0.675916274803161</v>
      </c>
      <c r="L17" s="2">
        <v>0.25396265748831165</v>
      </c>
      <c r="M17" s="2">
        <v>0</v>
      </c>
      <c r="N17" s="2">
        <v>1.0964959526725633E-07</v>
      </c>
      <c r="O17" s="2">
        <v>1.2119751824401698E-07</v>
      </c>
      <c r="P17" s="2">
        <v>2.04888815681164E-07</v>
      </c>
      <c r="Q17" s="2">
        <v>1.1733042747696451E-07</v>
      </c>
      <c r="R17" s="2">
        <v>1.8708272169109717E-07</v>
      </c>
      <c r="S17" s="2">
        <v>1.4198866386157082E-07</v>
      </c>
      <c r="T17" s="2">
        <v>1.5876324149796447E-08</v>
      </c>
      <c r="U17" s="2">
        <v>9.64301131570166E-10</v>
      </c>
      <c r="V17" s="2">
        <v>6.365562817738063E-12</v>
      </c>
    </row>
    <row r="18" spans="8:22" ht="15">
      <c r="H18" s="2">
        <v>2.9217001074142455</v>
      </c>
      <c r="I18" s="2">
        <v>1.4632104829824512E-06</v>
      </c>
      <c r="J18" s="2">
        <v>0.14342994163603331</v>
      </c>
      <c r="K18" s="2">
        <v>0.7081990463047019</v>
      </c>
      <c r="L18" s="2">
        <v>0.2661487325906266</v>
      </c>
      <c r="M18" s="2">
        <v>0</v>
      </c>
      <c r="N18" s="2">
        <v>1.7846847821609012E-07</v>
      </c>
      <c r="O18" s="2">
        <v>1.9726417221929958E-07</v>
      </c>
      <c r="P18" s="2">
        <v>3.3348226273876434E-07</v>
      </c>
      <c r="Q18" s="2">
        <v>1.90969996644486E-07</v>
      </c>
      <c r="R18" s="2">
        <v>3.045006099598884E-07</v>
      </c>
      <c r="S18" s="2">
        <v>2.311043711702392E-07</v>
      </c>
      <c r="T18" s="2">
        <v>2.584071016197953E-08</v>
      </c>
      <c r="U18" s="2">
        <v>1.5695211192883753E-09</v>
      </c>
      <c r="V18" s="2">
        <v>1.0360752415926967E-11</v>
      </c>
    </row>
    <row r="19" spans="8:22" ht="15">
      <c r="H19" s="2">
        <v>3.436505595721435</v>
      </c>
      <c r="I19" s="2">
        <v>2.7355372840159607E-06</v>
      </c>
      <c r="J19" s="2">
        <v>0.1527856790082783</v>
      </c>
      <c r="K19" s="2">
        <v>0.7460668141136161</v>
      </c>
      <c r="L19" s="2">
        <v>0.28350924752684836</v>
      </c>
      <c r="M19" s="2">
        <v>0</v>
      </c>
      <c r="N19" s="2">
        <v>3.3365478299922757E-07</v>
      </c>
      <c r="O19" s="2">
        <v>3.687941715716311E-07</v>
      </c>
      <c r="P19" s="2">
        <v>6.234599696281955E-07</v>
      </c>
      <c r="Q19" s="2">
        <v>3.5702692949860435E-07</v>
      </c>
      <c r="R19" s="2">
        <v>5.692774766437117E-07</v>
      </c>
      <c r="S19" s="2">
        <v>4.3205993340524384E-07</v>
      </c>
      <c r="T19" s="2">
        <v>4.831036061842709E-08</v>
      </c>
      <c r="U19" s="2">
        <v>2.9342897619981726E-09</v>
      </c>
      <c r="V19" s="2">
        <v>1.936988892155617E-11</v>
      </c>
    </row>
    <row r="20" spans="2:22" ht="15">
      <c r="B20" s="3" t="s">
        <v>23</v>
      </c>
      <c r="H20" s="2">
        <v>4.425486888258362</v>
      </c>
      <c r="I20" s="2">
        <v>9.165837873379162E-06</v>
      </c>
      <c r="J20" s="2">
        <v>0.1740623853325601</v>
      </c>
      <c r="K20" s="2">
        <v>0.8020967967224113</v>
      </c>
      <c r="L20" s="2">
        <v>0.32299032349549345</v>
      </c>
      <c r="M20" s="2">
        <v>0</v>
      </c>
      <c r="N20" s="2">
        <v>1.1179616028331877E-06</v>
      </c>
      <c r="O20" s="2">
        <v>1.235701521973125E-06</v>
      </c>
      <c r="P20" s="2">
        <v>2.0889983973329714E-06</v>
      </c>
      <c r="Q20" s="2">
        <v>1.196273569852571E-06</v>
      </c>
      <c r="R20" s="2">
        <v>1.9074516316671807E-06</v>
      </c>
      <c r="S20" s="2">
        <v>1.4476831751902213E-06</v>
      </c>
      <c r="T20" s="2">
        <v>1.6187128416064428E-07</v>
      </c>
      <c r="U20" s="2">
        <v>9.831788581037914E-09</v>
      </c>
      <c r="V20" s="2">
        <v>6.490178822191153E-11</v>
      </c>
    </row>
    <row r="21" spans="2:22" ht="15">
      <c r="B21" s="3" t="s">
        <v>24</v>
      </c>
      <c r="D21" s="2">
        <v>45.89</v>
      </c>
      <c r="H21" s="2">
        <v>4.780136962142944</v>
      </c>
      <c r="I21" s="2">
        <v>1.3307013692855203E-05</v>
      </c>
      <c r="J21" s="2">
        <v>0.18122892250247402</v>
      </c>
      <c r="K21" s="2">
        <v>0.8203490212898246</v>
      </c>
      <c r="L21" s="2">
        <v>0.33628855650793044</v>
      </c>
      <c r="M21" s="2">
        <v>0</v>
      </c>
      <c r="N21" s="2">
        <v>1.6230627862396373E-06</v>
      </c>
      <c r="O21" s="2">
        <v>1.793998246569047E-06</v>
      </c>
      <c r="P21" s="2">
        <v>3.0328193299598536E-06</v>
      </c>
      <c r="Q21" s="2">
        <v>1.7367565294453716E-06</v>
      </c>
      <c r="R21" s="2">
        <v>2.769248739907773E-06</v>
      </c>
      <c r="S21" s="2">
        <v>2.1017543732824303E-06</v>
      </c>
      <c r="T21" s="2">
        <v>2.350056180964967E-07</v>
      </c>
      <c r="U21" s="2">
        <v>1.4273844582513363E-08</v>
      </c>
      <c r="V21" s="2">
        <v>9.42247720820056E-11</v>
      </c>
    </row>
    <row r="22" spans="2:22" ht="15">
      <c r="B22" s="3" t="s">
        <v>25</v>
      </c>
      <c r="D22" s="2">
        <v>2.94</v>
      </c>
      <c r="H22" s="2">
        <v>5.3505480493927</v>
      </c>
      <c r="I22" s="2">
        <v>2.3056579649296143E-05</v>
      </c>
      <c r="J22" s="2">
        <v>0.1923545533963974</v>
      </c>
      <c r="K22" s="2">
        <v>0.8486845351810446</v>
      </c>
      <c r="L22" s="2">
        <v>0.3569332875028215</v>
      </c>
      <c r="M22" s="2">
        <v>0</v>
      </c>
      <c r="N22" s="2">
        <v>2.812221980866787E-06</v>
      </c>
      <c r="O22" s="2">
        <v>3.108395648899477E-06</v>
      </c>
      <c r="P22" s="2">
        <v>5.254855977242225E-06</v>
      </c>
      <c r="Q22" s="2">
        <v>3.009215003219887E-06</v>
      </c>
      <c r="R22" s="2">
        <v>4.798176782118929E-06</v>
      </c>
      <c r="S22" s="2">
        <v>3.6416335196875597E-06</v>
      </c>
      <c r="T22" s="2">
        <v>4.0718570497775953E-07</v>
      </c>
      <c r="U22" s="2">
        <v>2.4731772440806675E-08</v>
      </c>
      <c r="V22" s="2">
        <v>1.6325984271076485E-10</v>
      </c>
    </row>
    <row r="23" spans="2:22" ht="15">
      <c r="B23" s="3" t="s">
        <v>26</v>
      </c>
      <c r="D23" s="2">
        <v>9.51</v>
      </c>
      <c r="H23" s="2">
        <v>6.411151304352607</v>
      </c>
      <c r="I23" s="2">
        <v>5.661570998828146E-05</v>
      </c>
      <c r="J23" s="2">
        <v>0.21212574478849092</v>
      </c>
      <c r="K23" s="2">
        <v>0.8970571014690387</v>
      </c>
      <c r="L23" s="2">
        <v>0.39362072856840735</v>
      </c>
      <c r="M23" s="2">
        <v>0</v>
      </c>
      <c r="N23" s="2">
        <v>6.905445062242129E-06</v>
      </c>
      <c r="O23" s="2">
        <v>7.632703083620687E-06</v>
      </c>
      <c r="P23" s="2">
        <v>1.2903362361763632E-05</v>
      </c>
      <c r="Q23" s="2">
        <v>7.389163809467442E-06</v>
      </c>
      <c r="R23" s="2">
        <v>1.1781981078760914E-05</v>
      </c>
      <c r="S23" s="2">
        <v>8.942075119998534E-06</v>
      </c>
      <c r="T23" s="2">
        <v>9.998494197771667E-07</v>
      </c>
      <c r="U23" s="2">
        <v>6.072916613404228E-08</v>
      </c>
      <c r="V23" s="2">
        <v>4.008865169178414E-10</v>
      </c>
    </row>
    <row r="24" spans="2:22" ht="15">
      <c r="B24" s="3" t="s">
        <v>27</v>
      </c>
      <c r="D24" s="2">
        <v>13.45</v>
      </c>
      <c r="H24" s="2">
        <v>8.589717840314941</v>
      </c>
      <c r="I24" s="2">
        <v>0.0002500864122082706</v>
      </c>
      <c r="J24" s="2">
        <v>0.24960043149259353</v>
      </c>
      <c r="K24" s="2">
        <v>0.9848517505760181</v>
      </c>
      <c r="L24" s="2">
        <v>0.46315879193761134</v>
      </c>
      <c r="M24" s="2">
        <v>0</v>
      </c>
      <c r="N24" s="2">
        <v>3.0503158587517554E-05</v>
      </c>
      <c r="O24" s="2">
        <v>3.371564765378373E-05</v>
      </c>
      <c r="P24" s="2">
        <v>5.699752946919915E-05</v>
      </c>
      <c r="Q24" s="2">
        <v>3.263987092472039E-05</v>
      </c>
      <c r="R24" s="2">
        <v>5.204409478045803E-05</v>
      </c>
      <c r="S24" s="2">
        <v>3.949948671349611E-05</v>
      </c>
      <c r="T24" s="2">
        <v>4.4165966335553954E-06</v>
      </c>
      <c r="U24" s="2">
        <v>2.68256624848584E-07</v>
      </c>
      <c r="V24" s="2">
        <v>1.7708206916314329E-09</v>
      </c>
    </row>
    <row r="25" spans="2:22" ht="15">
      <c r="B25" s="3" t="s">
        <v>28</v>
      </c>
      <c r="D25" s="2">
        <v>23.35</v>
      </c>
      <c r="H25" s="2">
        <v>11.78777091169739</v>
      </c>
      <c r="I25" s="2">
        <v>0.0013763125441792422</v>
      </c>
      <c r="J25" s="2">
        <v>0.3016735386170284</v>
      </c>
      <c r="K25" s="2">
        <v>1.0926834520797717</v>
      </c>
      <c r="L25" s="2">
        <v>0.5597856977645219</v>
      </c>
      <c r="M25" s="2">
        <v>0</v>
      </c>
      <c r="N25" s="2">
        <v>0.00016786949530919317</v>
      </c>
      <c r="O25" s="2">
        <v>0.00018554894042938083</v>
      </c>
      <c r="P25" s="2">
        <v>0.00031367723701180157</v>
      </c>
      <c r="Q25" s="2">
        <v>0.00017962856677184314</v>
      </c>
      <c r="R25" s="2">
        <v>0.0002864167623675038</v>
      </c>
      <c r="S25" s="2">
        <v>0.0002173794192670983</v>
      </c>
      <c r="T25" s="2">
        <v>2.4306068033315896E-05</v>
      </c>
      <c r="U25" s="2">
        <v>1.476309546681085E-06</v>
      </c>
      <c r="V25" s="2">
        <v>9.745442424736023E-09</v>
      </c>
    </row>
    <row r="26" spans="2:22" ht="15">
      <c r="B26" s="3" t="s">
        <v>29</v>
      </c>
      <c r="D26" s="2">
        <v>55.72</v>
      </c>
      <c r="H26" s="2">
        <v>16.252511368397826</v>
      </c>
      <c r="I26" s="2">
        <v>0.007681778072219446</v>
      </c>
      <c r="J26" s="2">
        <v>0.36518156844687266</v>
      </c>
      <c r="K26" s="2">
        <v>1.2241943085250842</v>
      </c>
      <c r="L26" s="2">
        <v>0.6776312567582823</v>
      </c>
      <c r="M26" s="2">
        <v>0</v>
      </c>
      <c r="N26" s="2">
        <v>0.0009369501233673007</v>
      </c>
      <c r="O26" s="2">
        <v>0.0010356265282490526</v>
      </c>
      <c r="P26" s="2">
        <v>0.0017507643385380844</v>
      </c>
      <c r="Q26" s="2">
        <v>0.0010025824375487528</v>
      </c>
      <c r="R26" s="2">
        <v>0.0015986121858555394</v>
      </c>
      <c r="S26" s="2">
        <v>0.001213285792780162</v>
      </c>
      <c r="T26" s="2">
        <v>0.00013566236915434497</v>
      </c>
      <c r="U26" s="2">
        <v>8.239903320990188E-06</v>
      </c>
      <c r="V26" s="2">
        <v>5.439340521818616E-08</v>
      </c>
    </row>
    <row r="27" spans="2:22" ht="15">
      <c r="B27" s="3" t="s">
        <v>30</v>
      </c>
      <c r="D27" s="2">
        <v>79.48</v>
      </c>
      <c r="H27" s="2">
        <v>25.038159395240477</v>
      </c>
      <c r="I27" s="2">
        <v>0.07499947827265815</v>
      </c>
      <c r="J27" s="2">
        <v>0.4703964274284577</v>
      </c>
      <c r="K27" s="2">
        <v>1.4420706345977767</v>
      </c>
      <c r="L27" s="2">
        <v>0.8728680465682512</v>
      </c>
      <c r="M27" s="2">
        <v>0</v>
      </c>
      <c r="N27" s="2">
        <v>0.009147722019486475</v>
      </c>
      <c r="O27" s="2">
        <v>0.010111129034682222</v>
      </c>
      <c r="P27" s="2">
        <v>0.017093231636512808</v>
      </c>
      <c r="Q27" s="2">
        <v>0.009788509773982745</v>
      </c>
      <c r="R27" s="2">
        <v>0.015607725030884489</v>
      </c>
      <c r="S27" s="2">
        <v>0.011845669140484521</v>
      </c>
      <c r="T27" s="2">
        <v>0.0013245119570173853</v>
      </c>
      <c r="U27" s="2">
        <v>8.04486206554592E-05</v>
      </c>
      <c r="V27" s="2">
        <v>5.310589520400696E-07</v>
      </c>
    </row>
    <row r="28" spans="2:22" ht="15">
      <c r="B28" s="3" t="s">
        <v>31</v>
      </c>
      <c r="D28" s="2">
        <v>98.7</v>
      </c>
      <c r="H28" s="2">
        <v>35.05571270307861</v>
      </c>
      <c r="I28" s="2">
        <v>0.43157503370545863</v>
      </c>
      <c r="J28" s="2">
        <v>0.5713579107476954</v>
      </c>
      <c r="K28" s="2">
        <v>1.6511391756134013</v>
      </c>
      <c r="L28" s="2">
        <v>1.0602122685583282</v>
      </c>
      <c r="M28" s="2">
        <v>0</v>
      </c>
      <c r="N28" s="2">
        <v>0.0526394120307808</v>
      </c>
      <c r="O28" s="2">
        <v>0.05818321612957215</v>
      </c>
      <c r="P28" s="2">
        <v>0.09836084449606888</v>
      </c>
      <c r="Q28" s="2">
        <v>0.056326744304471925</v>
      </c>
      <c r="R28" s="2">
        <v>0.0898126841866999</v>
      </c>
      <c r="S28" s="2">
        <v>0.06816440829071813</v>
      </c>
      <c r="T28" s="2">
        <v>0.007621736919488057</v>
      </c>
      <c r="U28" s="2">
        <v>0.00046293143593233296</v>
      </c>
      <c r="V28" s="2">
        <v>3.0559117263864052E-06</v>
      </c>
    </row>
    <row r="29" spans="2:22" ht="15">
      <c r="B29" s="3" t="s">
        <v>32</v>
      </c>
      <c r="D29" s="2">
        <v>119.95</v>
      </c>
      <c r="H29" s="2">
        <v>61.13141306204955</v>
      </c>
      <c r="I29" s="2">
        <v>7.70771183465761</v>
      </c>
      <c r="J29" s="2">
        <v>0.787054520607815</v>
      </c>
      <c r="K29" s="2">
        <v>2.097798377151487</v>
      </c>
      <c r="L29" s="2">
        <v>1.46045909766213</v>
      </c>
      <c r="M29" s="2">
        <v>0</v>
      </c>
      <c r="N29" s="2">
        <v>0.9401132767007306</v>
      </c>
      <c r="O29" s="2">
        <v>1.03912281414872</v>
      </c>
      <c r="P29" s="2">
        <v>1.7566749371018537</v>
      </c>
      <c r="Q29" s="2">
        <v>1.005967166255521</v>
      </c>
      <c r="R29" s="2">
        <v>1.6040091171739101</v>
      </c>
      <c r="S29" s="2">
        <v>1.217381858199358</v>
      </c>
      <c r="T29" s="2">
        <v>0.13612036671954023</v>
      </c>
      <c r="U29" s="2">
        <v>0.008267721320056416</v>
      </c>
      <c r="V29" s="2">
        <v>5.45770379183071E-05</v>
      </c>
    </row>
    <row r="30" spans="2:22" ht="15">
      <c r="B30" s="3" t="s">
        <v>33</v>
      </c>
      <c r="D30" s="2">
        <v>157.59</v>
      </c>
      <c r="H30" s="2">
        <v>92.3041112701831</v>
      </c>
      <c r="I30" s="2">
        <v>60.91564467959954</v>
      </c>
      <c r="J30" s="2">
        <v>0.9932096596401324</v>
      </c>
      <c r="K30" s="2">
        <v>2.5246993370361297</v>
      </c>
      <c r="L30" s="2">
        <v>1.8430007646574922</v>
      </c>
      <c r="M30" s="2">
        <v>0</v>
      </c>
      <c r="N30" s="2">
        <v>6.398444932518691</v>
      </c>
      <c r="O30" s="2">
        <v>8.024774506884027</v>
      </c>
      <c r="P30" s="2">
        <v>14.25855059709524</v>
      </c>
      <c r="Q30" s="2">
        <v>8.164110213534773</v>
      </c>
      <c r="R30" s="2">
        <v>13.01762886045938</v>
      </c>
      <c r="S30" s="2">
        <v>9.87988474742405</v>
      </c>
      <c r="T30" s="2">
        <v>1.1047096898218445</v>
      </c>
      <c r="U30" s="2">
        <v>0.06709820194527778</v>
      </c>
      <c r="V30" s="2">
        <v>0.0004429299162435559</v>
      </c>
    </row>
    <row r="31" spans="8:22" ht="15">
      <c r="H31" s="2">
        <v>213.96484668402425</v>
      </c>
      <c r="I31" s="2">
        <v>1837.3997237091103</v>
      </c>
      <c r="J31" s="2">
        <v>1.5936779403293062</v>
      </c>
      <c r="K31" s="2">
        <v>3.767378578308101</v>
      </c>
      <c r="L31" s="2">
        <v>2.9572302626505866</v>
      </c>
      <c r="M31" s="2">
        <v>0</v>
      </c>
      <c r="N31" s="2">
        <v>84.16421214229872</v>
      </c>
      <c r="O31" s="2">
        <v>132.77862107486317</v>
      </c>
      <c r="P31" s="2">
        <v>309.644846905975</v>
      </c>
      <c r="Q31" s="2">
        <v>236.52805070333352</v>
      </c>
      <c r="R31" s="2">
        <v>492.73624793667415</v>
      </c>
      <c r="S31" s="2">
        <v>499.590938364887</v>
      </c>
      <c r="T31" s="2">
        <v>77.19463572859303</v>
      </c>
      <c r="U31" s="2">
        <v>4.7309408763409495</v>
      </c>
      <c r="V31" s="2">
        <v>0.031229976144813633</v>
      </c>
    </row>
    <row r="32" spans="8:22" ht="15">
      <c r="H32" s="2">
        <v>628.6374</v>
      </c>
      <c r="I32" s="2">
        <v>30382.631038721356</v>
      </c>
      <c r="J32" s="2">
        <v>2.9532767978244703</v>
      </c>
      <c r="K32" s="2">
        <v>6.5797579138183515</v>
      </c>
      <c r="L32" s="2">
        <v>5.480103162315034</v>
      </c>
      <c r="M32" s="2">
        <v>0</v>
      </c>
      <c r="N32" s="2">
        <v>787.0491638564877</v>
      </c>
      <c r="O32" s="2">
        <v>1384.0084019478302</v>
      </c>
      <c r="P32" s="2">
        <v>3634.100966025522</v>
      </c>
      <c r="Q32" s="2">
        <v>3163.78042311066</v>
      </c>
      <c r="R32" s="2">
        <v>7689.882961424475</v>
      </c>
      <c r="S32" s="2">
        <v>9857.308142279287</v>
      </c>
      <c r="T32" s="2">
        <v>2898.2892543680427</v>
      </c>
      <c r="U32" s="2">
        <v>960.1634289293215</v>
      </c>
      <c r="V32" s="2">
        <v>8.048296779731064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K16">
      <selection activeCell="T47" sqref="T47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29.00390625" style="7" bestFit="1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1" t="s">
        <v>59</v>
      </c>
      <c r="F1" s="11"/>
      <c r="H1" s="7" t="s">
        <v>60</v>
      </c>
      <c r="K1" s="7" t="s">
        <v>61</v>
      </c>
    </row>
    <row r="2" spans="1:11" ht="12.75">
      <c r="A2" s="6" t="s">
        <v>38</v>
      </c>
      <c r="B2" s="6" t="s">
        <v>40</v>
      </c>
      <c r="D2" s="7" t="s">
        <v>62</v>
      </c>
      <c r="E2" s="7" t="s">
        <v>63</v>
      </c>
      <c r="F2" s="7" t="s">
        <v>64</v>
      </c>
      <c r="H2" s="7" t="s">
        <v>65</v>
      </c>
      <c r="I2" s="7" t="s">
        <v>66</v>
      </c>
      <c r="K2" s="7" t="s">
        <v>65</v>
      </c>
    </row>
    <row r="3" spans="1:12" ht="15">
      <c r="A3" s="2">
        <v>0.339804</v>
      </c>
      <c r="B3" s="2">
        <v>5.595949235944319E-10</v>
      </c>
      <c r="D3" s="7">
        <f aca="true" t="shared" si="0" ref="D3:D28">A3/0.028317</f>
        <v>12</v>
      </c>
      <c r="E3" s="7">
        <f aca="true" t="shared" si="1" ref="E3:E28">B3*2.2046/2000</f>
        <v>6.168414842781423E-13</v>
      </c>
      <c r="F3" s="7">
        <f aca="true" t="shared" si="2" ref="F3:F28">E3*60*24</f>
        <v>8.882517373605249E-10</v>
      </c>
      <c r="H3" s="2">
        <v>0.38691906021881056</v>
      </c>
      <c r="I3" s="7">
        <f aca="true" t="shared" si="3" ref="I3:I28">H3*3.0808</f>
        <v>1.1920202407221117</v>
      </c>
      <c r="K3" s="2">
        <v>0.12204925677285706</v>
      </c>
      <c r="L3" s="7">
        <f aca="true" t="shared" si="4" ref="L3:L28">K3*3.2808</f>
        <v>0.40041920162038946</v>
      </c>
    </row>
    <row r="4" spans="1:12" ht="15">
      <c r="A4" s="2">
        <v>0.9185480770858526</v>
      </c>
      <c r="B4" s="2">
        <v>1.551311658288021E-08</v>
      </c>
      <c r="D4" s="7">
        <f t="shared" si="0"/>
        <v>32.43804347515106</v>
      </c>
      <c r="E4" s="7">
        <f t="shared" si="1"/>
        <v>1.7100108409308854E-11</v>
      </c>
      <c r="F4" s="7">
        <f t="shared" si="2"/>
        <v>2.4624156109404747E-08</v>
      </c>
      <c r="H4" s="2">
        <v>0.5115562439289087</v>
      </c>
      <c r="I4" s="7">
        <f t="shared" si="3"/>
        <v>1.5760024762961822</v>
      </c>
      <c r="K4" s="2">
        <v>0.16764393422136342</v>
      </c>
      <c r="L4" s="7">
        <f t="shared" si="4"/>
        <v>0.5500062193934492</v>
      </c>
    </row>
    <row r="5" spans="1:12" ht="15">
      <c r="A5" s="2">
        <v>0.9841419790356158</v>
      </c>
      <c r="B5" s="2">
        <v>1.873209278949591E-08</v>
      </c>
      <c r="D5" s="7">
        <f t="shared" si="0"/>
        <v>34.75445771217346</v>
      </c>
      <c r="E5" s="7">
        <f t="shared" si="1"/>
        <v>2.064838588186134E-11</v>
      </c>
      <c r="F5" s="7">
        <f t="shared" si="2"/>
        <v>2.973367566988033E-08</v>
      </c>
      <c r="H5" s="2">
        <v>0.5220039630432123</v>
      </c>
      <c r="I5" s="7">
        <f t="shared" si="3"/>
        <v>1.6081898093435283</v>
      </c>
      <c r="K5" s="2">
        <v>0.1704045967656534</v>
      </c>
      <c r="L5" s="7">
        <f t="shared" si="4"/>
        <v>0.5590634010687556</v>
      </c>
    </row>
    <row r="6" spans="1:12" ht="15">
      <c r="A6" s="2">
        <v>1.011452922077036</v>
      </c>
      <c r="B6" s="2">
        <v>2.0228079371263676E-08</v>
      </c>
      <c r="D6" s="7">
        <f t="shared" si="0"/>
        <v>35.71892933845521</v>
      </c>
      <c r="E6" s="7">
        <f t="shared" si="1"/>
        <v>2.229741189094395E-11</v>
      </c>
      <c r="F6" s="7">
        <f t="shared" si="2"/>
        <v>3.210827312295929E-08</v>
      </c>
      <c r="H6" s="2">
        <v>0.5263485808467859</v>
      </c>
      <c r="I6" s="7">
        <f t="shared" si="3"/>
        <v>1.621574707872778</v>
      </c>
      <c r="K6" s="2">
        <v>0.1715526007948927</v>
      </c>
      <c r="L6" s="7">
        <f t="shared" si="4"/>
        <v>0.562829772687884</v>
      </c>
    </row>
    <row r="7" spans="1:12" ht="15">
      <c r="A7" s="2">
        <v>1.0669436017599105</v>
      </c>
      <c r="B7" s="2">
        <v>2.351577741744384E-08</v>
      </c>
      <c r="D7" s="7">
        <f t="shared" si="0"/>
        <v>37.67855358123779</v>
      </c>
      <c r="E7" s="7">
        <f t="shared" si="1"/>
        <v>2.5921441447248348E-11</v>
      </c>
      <c r="F7" s="7">
        <f t="shared" si="2"/>
        <v>3.732687568403762E-08</v>
      </c>
      <c r="H7" s="2">
        <v>0.5350114721317284</v>
      </c>
      <c r="I7" s="7">
        <f t="shared" si="3"/>
        <v>1.6482633433434288</v>
      </c>
      <c r="K7" s="2">
        <v>0.17384164773747895</v>
      </c>
      <c r="L7" s="7">
        <f t="shared" si="4"/>
        <v>0.570339677897121</v>
      </c>
    </row>
    <row r="8" spans="1:12" ht="15">
      <c r="A8" s="2">
        <v>1.247267149795532</v>
      </c>
      <c r="B8" s="2">
        <v>3.9864659551715195E-08</v>
      </c>
      <c r="D8" s="7">
        <f t="shared" si="0"/>
        <v>44.04658508300781</v>
      </c>
      <c r="E8" s="7">
        <f t="shared" si="1"/>
        <v>4.394281422385566E-11</v>
      </c>
      <c r="F8" s="7">
        <f t="shared" si="2"/>
        <v>6.327765248235215E-08</v>
      </c>
      <c r="H8" s="2">
        <v>0.5596609762744896</v>
      </c>
      <c r="I8" s="7">
        <f t="shared" si="3"/>
        <v>1.7242035357064476</v>
      </c>
      <c r="K8" s="2">
        <v>0.18287928975401613</v>
      </c>
      <c r="L8" s="7">
        <f t="shared" si="4"/>
        <v>0.5999903738249761</v>
      </c>
    </row>
    <row r="9" spans="1:12" ht="15">
      <c r="A9" s="2">
        <v>1.4864718811740874</v>
      </c>
      <c r="B9" s="2">
        <v>8.568449254577308E-08</v>
      </c>
      <c r="D9" s="7">
        <f t="shared" si="0"/>
        <v>52.493974685668945</v>
      </c>
      <c r="E9" s="7">
        <f t="shared" si="1"/>
        <v>9.445001613320567E-11</v>
      </c>
      <c r="F9" s="7">
        <f t="shared" si="2"/>
        <v>1.3600802323181618E-07</v>
      </c>
      <c r="H9" s="2">
        <v>0.5845300164356225</v>
      </c>
      <c r="I9" s="7">
        <f t="shared" si="3"/>
        <v>1.800820074634866</v>
      </c>
      <c r="K9" s="2">
        <v>0.1981934828010541</v>
      </c>
      <c r="L9" s="7">
        <f t="shared" si="4"/>
        <v>0.6502331783736983</v>
      </c>
    </row>
    <row r="10" spans="1:12" ht="15">
      <c r="A10" s="2">
        <v>1.7072762444458007</v>
      </c>
      <c r="B10" s="2">
        <v>1.5865742933569463E-07</v>
      </c>
      <c r="D10" s="7">
        <f t="shared" si="0"/>
        <v>60.29156494140625</v>
      </c>
      <c r="E10" s="7">
        <f t="shared" si="1"/>
        <v>1.748880843567362E-10</v>
      </c>
      <c r="F10" s="7">
        <f t="shared" si="2"/>
        <v>2.5183884147370015E-07</v>
      </c>
      <c r="H10" s="2">
        <v>0.6061828539276117</v>
      </c>
      <c r="I10" s="7">
        <f t="shared" si="3"/>
        <v>1.867528136380186</v>
      </c>
      <c r="K10" s="2">
        <v>0.2115271591801974</v>
      </c>
      <c r="L10" s="7">
        <f t="shared" si="4"/>
        <v>0.6939783038383917</v>
      </c>
    </row>
    <row r="11" spans="1:12" ht="15">
      <c r="A11" s="2">
        <v>1.9056089633245468</v>
      </c>
      <c r="B11" s="2">
        <v>2.5710501814754714E-07</v>
      </c>
      <c r="D11" s="7">
        <f t="shared" si="0"/>
        <v>67.29558086395264</v>
      </c>
      <c r="E11" s="7">
        <f t="shared" si="1"/>
        <v>2.8340686150404124E-10</v>
      </c>
      <c r="F11" s="7">
        <f t="shared" si="2"/>
        <v>4.081058805658194E-07</v>
      </c>
      <c r="H11" s="2">
        <v>0.6241990772752755</v>
      </c>
      <c r="I11" s="7">
        <f t="shared" si="3"/>
        <v>1.9230325172696687</v>
      </c>
      <c r="K11" s="2">
        <v>0.22256285436368686</v>
      </c>
      <c r="L11" s="7">
        <f t="shared" si="4"/>
        <v>0.7301842125963839</v>
      </c>
    </row>
    <row r="12" spans="1:12" ht="15">
      <c r="A12" s="2">
        <v>2.1706365758514403</v>
      </c>
      <c r="B12" s="2">
        <v>4.5466483659998143E-07</v>
      </c>
      <c r="D12" s="7">
        <f t="shared" si="0"/>
        <v>76.65489196777344</v>
      </c>
      <c r="E12" s="7">
        <f t="shared" si="1"/>
        <v>5.011770493841595E-10</v>
      </c>
      <c r="F12" s="7">
        <f t="shared" si="2"/>
        <v>7.216949511131897E-07</v>
      </c>
      <c r="H12" s="2">
        <v>0.6467531101226799</v>
      </c>
      <c r="I12" s="7">
        <f t="shared" si="3"/>
        <v>1.9925169816659523</v>
      </c>
      <c r="K12" s="2">
        <v>0.23632360804979297</v>
      </c>
      <c r="L12" s="7">
        <f t="shared" si="4"/>
        <v>0.7753304932897608</v>
      </c>
    </row>
    <row r="13" spans="1:12" ht="15">
      <c r="A13" s="2">
        <v>2.531221289920807</v>
      </c>
      <c r="B13" s="2">
        <v>8.989847330662543E-07</v>
      </c>
      <c r="D13" s="7">
        <f t="shared" si="0"/>
        <v>89.38875198364258</v>
      </c>
      <c r="E13" s="7">
        <f t="shared" si="1"/>
        <v>9.909508712589322E-10</v>
      </c>
      <c r="F13" s="7">
        <f t="shared" si="2"/>
        <v>1.4269692546128623E-06</v>
      </c>
      <c r="H13" s="2">
        <v>0.675916274803161</v>
      </c>
      <c r="I13" s="7">
        <f t="shared" si="3"/>
        <v>2.0823628594135783</v>
      </c>
      <c r="K13" s="2">
        <v>0.25396265748831165</v>
      </c>
      <c r="L13" s="7">
        <f t="shared" si="4"/>
        <v>0.8332006866876529</v>
      </c>
    </row>
    <row r="14" spans="1:12" ht="15">
      <c r="A14" s="2">
        <v>2.9217001074142455</v>
      </c>
      <c r="B14" s="2">
        <v>1.4632104829824512E-06</v>
      </c>
      <c r="D14" s="7">
        <f t="shared" si="0"/>
        <v>103.17830657958984</v>
      </c>
      <c r="E14" s="7">
        <f t="shared" si="1"/>
        <v>1.612896915391556E-09</v>
      </c>
      <c r="F14" s="7">
        <f t="shared" si="2"/>
        <v>2.3225715581638407E-06</v>
      </c>
      <c r="H14" s="2">
        <v>0.7081990463047019</v>
      </c>
      <c r="I14" s="7">
        <f t="shared" si="3"/>
        <v>2.1818196218555257</v>
      </c>
      <c r="K14" s="2">
        <v>0.2661487325906266</v>
      </c>
      <c r="L14" s="7">
        <f t="shared" si="4"/>
        <v>0.8731807618833278</v>
      </c>
    </row>
    <row r="15" spans="1:12" ht="15">
      <c r="A15" s="2">
        <v>3.436505595721435</v>
      </c>
      <c r="B15" s="2">
        <v>2.7355372840159607E-06</v>
      </c>
      <c r="D15" s="7">
        <f t="shared" si="0"/>
        <v>121.35839233398437</v>
      </c>
      <c r="E15" s="7">
        <f t="shared" si="1"/>
        <v>3.0153827481707935E-09</v>
      </c>
      <c r="F15" s="7">
        <f t="shared" si="2"/>
        <v>4.342151157365942E-06</v>
      </c>
      <c r="H15" s="2">
        <v>0.7460668141136161</v>
      </c>
      <c r="I15" s="7">
        <f t="shared" si="3"/>
        <v>2.2984826409212284</v>
      </c>
      <c r="K15" s="2">
        <v>0.28350924752684836</v>
      </c>
      <c r="L15" s="7">
        <f t="shared" si="4"/>
        <v>0.9301371392860841</v>
      </c>
    </row>
    <row r="16" spans="1:12" ht="15">
      <c r="A16" s="2">
        <v>4.425486888258362</v>
      </c>
      <c r="B16" s="2">
        <v>9.165837873379162E-06</v>
      </c>
      <c r="D16" s="7">
        <f t="shared" si="0"/>
        <v>156.28374786376955</v>
      </c>
      <c r="E16" s="7">
        <f t="shared" si="1"/>
        <v>1.0103503087825851E-08</v>
      </c>
      <c r="F16" s="7">
        <f t="shared" si="2"/>
        <v>1.4549044446469226E-05</v>
      </c>
      <c r="H16" s="2">
        <v>0.8020967967224113</v>
      </c>
      <c r="I16" s="7">
        <f t="shared" si="3"/>
        <v>2.4710998113424045</v>
      </c>
      <c r="K16" s="2">
        <v>0.32299032349549345</v>
      </c>
      <c r="L16" s="7">
        <f t="shared" si="4"/>
        <v>1.0596666533240149</v>
      </c>
    </row>
    <row r="17" spans="1:12" ht="15">
      <c r="A17" s="2">
        <v>4.780136962142944</v>
      </c>
      <c r="B17" s="2">
        <v>1.3307013692855203E-05</v>
      </c>
      <c r="D17" s="7">
        <f t="shared" si="0"/>
        <v>168.8080291748047</v>
      </c>
      <c r="E17" s="7">
        <f t="shared" si="1"/>
        <v>1.466832119363429E-08</v>
      </c>
      <c r="F17" s="7">
        <f t="shared" si="2"/>
        <v>2.112238251883338E-05</v>
      </c>
      <c r="H17" s="2">
        <v>0.8203490212898246</v>
      </c>
      <c r="I17" s="7">
        <f t="shared" si="3"/>
        <v>2.5273312647896917</v>
      </c>
      <c r="K17" s="2">
        <v>0.33628855650793044</v>
      </c>
      <c r="L17" s="7">
        <f t="shared" si="4"/>
        <v>1.1032954961912183</v>
      </c>
    </row>
    <row r="18" spans="1:12" ht="15">
      <c r="A18" s="2">
        <v>5.3505480493927</v>
      </c>
      <c r="B18" s="2">
        <v>2.3056579649296143E-05</v>
      </c>
      <c r="D18" s="7">
        <f t="shared" si="0"/>
        <v>188.95179748535156</v>
      </c>
      <c r="E18" s="7">
        <f t="shared" si="1"/>
        <v>2.5415267747419138E-08</v>
      </c>
      <c r="F18" s="7">
        <f t="shared" si="2"/>
        <v>3.659798555628356E-05</v>
      </c>
      <c r="H18" s="2">
        <v>0.8486845351810446</v>
      </c>
      <c r="I18" s="7">
        <f t="shared" si="3"/>
        <v>2.614627315985762</v>
      </c>
      <c r="K18" s="2">
        <v>0.3569332875028215</v>
      </c>
      <c r="L18" s="7">
        <f t="shared" si="4"/>
        <v>1.171026729639257</v>
      </c>
    </row>
    <row r="19" spans="1:12" ht="15">
      <c r="A19" s="2">
        <v>6.411151304352607</v>
      </c>
      <c r="B19" s="2">
        <v>5.661570998828146E-05</v>
      </c>
      <c r="D19" s="7">
        <f t="shared" si="0"/>
        <v>226.4064450454712</v>
      </c>
      <c r="E19" s="7">
        <f t="shared" si="1"/>
        <v>6.240749712008266E-08</v>
      </c>
      <c r="F19" s="7">
        <f t="shared" si="2"/>
        <v>8.986679585291903E-05</v>
      </c>
      <c r="H19" s="2">
        <v>0.8970571014690387</v>
      </c>
      <c r="I19" s="7">
        <f t="shared" si="3"/>
        <v>2.7636535182058144</v>
      </c>
      <c r="K19" s="2">
        <v>0.39362072856840735</v>
      </c>
      <c r="L19" s="7">
        <f t="shared" si="4"/>
        <v>1.291390886287231</v>
      </c>
    </row>
    <row r="20" spans="1:12" ht="15">
      <c r="A20" s="2">
        <v>8.589717840314941</v>
      </c>
      <c r="B20" s="2">
        <v>0.0002500864122082706</v>
      </c>
      <c r="D20" s="7">
        <f t="shared" si="0"/>
        <v>303.34137939453126</v>
      </c>
      <c r="E20" s="7">
        <f t="shared" si="1"/>
        <v>2.756702521771767E-07</v>
      </c>
      <c r="F20" s="7">
        <f t="shared" si="2"/>
        <v>0.00039696516313513446</v>
      </c>
      <c r="H20" s="2">
        <v>0.9848517505760181</v>
      </c>
      <c r="I20" s="7">
        <f t="shared" si="3"/>
        <v>3.0341312731745966</v>
      </c>
      <c r="K20" s="2">
        <v>0.46315879193761134</v>
      </c>
      <c r="L20" s="7">
        <f t="shared" si="4"/>
        <v>1.5195313645889152</v>
      </c>
    </row>
    <row r="21" spans="1:12" ht="15">
      <c r="A21" s="2">
        <v>11.78777091169739</v>
      </c>
      <c r="B21" s="2">
        <v>0.0013763125441792422</v>
      </c>
      <c r="D21" s="7">
        <f t="shared" si="0"/>
        <v>416.2789459228517</v>
      </c>
      <c r="E21" s="7">
        <f t="shared" si="1"/>
        <v>1.5171093174487789E-06</v>
      </c>
      <c r="F21" s="7">
        <f t="shared" si="2"/>
        <v>0.0021846374171262417</v>
      </c>
      <c r="H21" s="2">
        <v>1.0926834520797717</v>
      </c>
      <c r="I21" s="7">
        <f t="shared" si="3"/>
        <v>3.3663391791673605</v>
      </c>
      <c r="K21" s="2">
        <v>0.5597856977645219</v>
      </c>
      <c r="L21" s="7">
        <f t="shared" si="4"/>
        <v>1.8365449172258437</v>
      </c>
    </row>
    <row r="22" spans="1:12" ht="15">
      <c r="A22" s="2">
        <v>16.252511368397826</v>
      </c>
      <c r="B22" s="2">
        <v>0.007681778072219446</v>
      </c>
      <c r="D22" s="7">
        <f t="shared" si="0"/>
        <v>573.9489129638672</v>
      </c>
      <c r="E22" s="7">
        <f t="shared" si="1"/>
        <v>8.467623969007495E-06</v>
      </c>
      <c r="F22" s="7">
        <f t="shared" si="2"/>
        <v>0.012193378515370792</v>
      </c>
      <c r="H22" s="2">
        <v>1.2241943085250842</v>
      </c>
      <c r="I22" s="7">
        <f t="shared" si="3"/>
        <v>3.7714978257040794</v>
      </c>
      <c r="K22" s="2">
        <v>0.6776312567582823</v>
      </c>
      <c r="L22" s="7">
        <f t="shared" si="4"/>
        <v>2.2231726271725725</v>
      </c>
    </row>
    <row r="23" spans="1:12" ht="15">
      <c r="A23" s="2">
        <v>25.038159395240477</v>
      </c>
      <c r="B23" s="2">
        <v>0.07499947827265815</v>
      </c>
      <c r="D23" s="7">
        <f t="shared" si="0"/>
        <v>884.2094641113281</v>
      </c>
      <c r="E23" s="7">
        <f t="shared" si="1"/>
        <v>8.26719248999511E-05</v>
      </c>
      <c r="F23" s="7">
        <f t="shared" si="2"/>
        <v>0.11904757185592957</v>
      </c>
      <c r="H23" s="2">
        <v>1.4420706345977767</v>
      </c>
      <c r="I23" s="7">
        <f t="shared" si="3"/>
        <v>4.44273121106883</v>
      </c>
      <c r="K23" s="2">
        <v>0.8728680465682512</v>
      </c>
      <c r="L23" s="7">
        <f t="shared" si="4"/>
        <v>2.863705487181119</v>
      </c>
    </row>
    <row r="24" spans="1:12" ht="15">
      <c r="A24" s="2">
        <v>35.05571270307861</v>
      </c>
      <c r="B24" s="2">
        <v>0.43157503370545863</v>
      </c>
      <c r="D24" s="7">
        <f t="shared" si="0"/>
        <v>1237.9741040039062</v>
      </c>
      <c r="E24" s="7">
        <f t="shared" si="1"/>
        <v>0.0004757251596535271</v>
      </c>
      <c r="F24" s="7">
        <f t="shared" si="2"/>
        <v>0.685044229901079</v>
      </c>
      <c r="H24" s="2">
        <v>1.6511391756134013</v>
      </c>
      <c r="I24" s="7">
        <f t="shared" si="3"/>
        <v>5.0868295722297665</v>
      </c>
      <c r="K24" s="2">
        <v>1.0602122685583282</v>
      </c>
      <c r="L24" s="7">
        <f t="shared" si="4"/>
        <v>3.478344410686163</v>
      </c>
    </row>
    <row r="25" spans="1:12" ht="15">
      <c r="A25" s="2">
        <v>61.13141306204955</v>
      </c>
      <c r="B25" s="2">
        <v>7.70771183465761</v>
      </c>
      <c r="D25" s="7">
        <f t="shared" si="0"/>
        <v>2158.8237829589843</v>
      </c>
      <c r="E25" s="7">
        <f t="shared" si="1"/>
        <v>0.008496210755343084</v>
      </c>
      <c r="F25" s="7">
        <f t="shared" si="2"/>
        <v>12.234543487694042</v>
      </c>
      <c r="H25" s="2">
        <v>2.097798377151487</v>
      </c>
      <c r="I25" s="7">
        <f t="shared" si="3"/>
        <v>6.462897240328301</v>
      </c>
      <c r="K25" s="2">
        <v>1.46045909766213</v>
      </c>
      <c r="L25" s="7">
        <f t="shared" si="4"/>
        <v>4.791474207609916</v>
      </c>
    </row>
    <row r="26" spans="1:12" ht="15">
      <c r="A26" s="2">
        <v>92.3041112701831</v>
      </c>
      <c r="B26" s="2">
        <v>60.91564467959954</v>
      </c>
      <c r="D26" s="7">
        <f t="shared" si="0"/>
        <v>3259.6712670898437</v>
      </c>
      <c r="E26" s="7">
        <f t="shared" si="1"/>
        <v>0.06714731513032257</v>
      </c>
      <c r="F26" s="7">
        <f t="shared" si="2"/>
        <v>96.6921337876645</v>
      </c>
      <c r="H26" s="2">
        <v>2.5246993370361297</v>
      </c>
      <c r="I26" s="7">
        <f t="shared" si="3"/>
        <v>7.778093717540909</v>
      </c>
      <c r="K26" s="2">
        <v>1.8430007646574922</v>
      </c>
      <c r="L26" s="7">
        <f t="shared" si="4"/>
        <v>6.046516908688301</v>
      </c>
    </row>
    <row r="27" spans="1:12" ht="15">
      <c r="A27" s="2">
        <v>213.96484668402425</v>
      </c>
      <c r="B27" s="2">
        <v>1837.3997237091103</v>
      </c>
      <c r="D27" s="7">
        <f t="shared" si="0"/>
        <v>7556.0563154297515</v>
      </c>
      <c r="E27" s="7">
        <f t="shared" si="1"/>
        <v>2.0253657154445524</v>
      </c>
      <c r="F27" s="7">
        <f t="shared" si="2"/>
        <v>2916.5266302401556</v>
      </c>
      <c r="H27" s="2">
        <v>3.767378578308101</v>
      </c>
      <c r="I27" s="7">
        <f t="shared" si="3"/>
        <v>11.606539924051598</v>
      </c>
      <c r="K27" s="2">
        <v>2.9572302626505866</v>
      </c>
      <c r="L27" s="7">
        <f t="shared" si="4"/>
        <v>9.702081045704045</v>
      </c>
    </row>
    <row r="28" spans="1:12" ht="15">
      <c r="A28" s="2">
        <v>628.6374</v>
      </c>
      <c r="B28" s="2">
        <v>30382.631038721356</v>
      </c>
      <c r="D28" s="7">
        <f t="shared" si="0"/>
        <v>22200</v>
      </c>
      <c r="E28" s="7">
        <f t="shared" si="1"/>
        <v>33.49077419398255</v>
      </c>
      <c r="F28" s="7">
        <f t="shared" si="2"/>
        <v>48226.714839334876</v>
      </c>
      <c r="H28" s="2">
        <v>6.5797579138183515</v>
      </c>
      <c r="I28" s="7">
        <f t="shared" si="3"/>
        <v>20.270918180891577</v>
      </c>
      <c r="K28" s="2">
        <v>5.480103162315034</v>
      </c>
      <c r="L28" s="7">
        <f t="shared" si="4"/>
        <v>17.979122454923164</v>
      </c>
    </row>
    <row r="41" spans="17:19" ht="12.75">
      <c r="Q41" s="7" t="s">
        <v>67</v>
      </c>
      <c r="R41" s="7" t="s">
        <v>68</v>
      </c>
      <c r="S41" s="12"/>
    </row>
    <row r="42" spans="16:19" ht="12.75">
      <c r="P42" s="7" t="s">
        <v>69</v>
      </c>
      <c r="Q42" s="8">
        <v>2.7</v>
      </c>
      <c r="R42" s="8">
        <f>(56.975*(Q42^2))+(220.34*Q42)-136.47</f>
        <v>873.79575</v>
      </c>
      <c r="S42" s="12"/>
    </row>
    <row r="43" spans="15:19" ht="12.75">
      <c r="O43" s="7" t="s">
        <v>70</v>
      </c>
      <c r="P43" s="7" t="s">
        <v>71</v>
      </c>
      <c r="Q43" s="9">
        <v>0.88</v>
      </c>
      <c r="R43" s="9">
        <f>(56.975*(Q43^2))+(220.34*Q43)-136.47</f>
        <v>101.55064000000002</v>
      </c>
      <c r="S43" s="12"/>
    </row>
    <row r="44" spans="15:19" ht="12.75">
      <c r="O44" s="7" t="s">
        <v>72</v>
      </c>
      <c r="P44" s="7" t="s">
        <v>73</v>
      </c>
      <c r="Q44" s="10">
        <v>1.5</v>
      </c>
      <c r="R44" s="10">
        <f>(56.975*(Q44^2))+(220.34*Q44)-136.47</f>
        <v>322.23375</v>
      </c>
      <c r="S44" s="12"/>
    </row>
    <row r="45" spans="15:19" ht="12.75">
      <c r="O45" s="12"/>
      <c r="P45" s="12"/>
      <c r="Q45" s="12"/>
      <c r="R45" s="12"/>
      <c r="S45" s="12"/>
    </row>
    <row r="46" ht="12.75">
      <c r="S46" s="12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2012-12-26T21:44:12Z</dcterms:created>
  <dcterms:modified xsi:type="dcterms:W3CDTF">2013-01-23T01:47:17Z</dcterms:modified>
  <cp:category/>
  <cp:version/>
  <cp:contentType/>
  <cp:contentStatus/>
</cp:coreProperties>
</file>