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<sst xmlns="http://schemas.openxmlformats.org/spreadsheetml/2006/main" count="94" uniqueCount="75">
  <si>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</si>
  <si>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</si>
  <si>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</si>
  <si>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12/27/2012.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</si>
  <si>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</si>
  <si>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</si>
  <si>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</si>
  <si>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</si>
  <si>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</si>
  <si>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</si>
  <si>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</si>
  <si>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</si>
  <si>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</si>
  <si>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</si>
  <si>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</si>
  <si>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</si>
  <si>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</si>
  <si>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</si>
  <si>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</si>
  <si>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</si>
  <si>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</si>
  <si>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</si>
  <si>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</si>
  <si>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</si>
  <si>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</si>
  <si>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</si>
  <si>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</si>
  <si>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</si>
  <si>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</si>
  <si>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</si>
  <si>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</si>
  <si>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</si>
  <si>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</si>
  <si>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</si>
  <si>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</si>
  <si>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</si>
  <si>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</si>
  <si>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</si>
  <si>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</si>
  <si>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</si>
  <si>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</si>
  <si>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</si>
  <si>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</si>
  <si>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</si>
  <si>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</si>
  <si>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</si>
  <si>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</si>
  <si>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</si>
  <si>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0.05 - 1 mm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</si>
  <si>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</si>
  <si>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</si>
  <si>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</si>
  <si>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</si>
  <si>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</si>
  <si>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</si>
  <si>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</si>
  <si>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</si>
  <si>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</si>
  <si>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</si>
  <si>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</si>
  <si>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</si>
  <si>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</si>
  <si>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</si>
  <si>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</si>
  <si>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</si>
  <si>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</si>
  <si>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</si>
  <si>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</si>
  <si>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</si>
  <si>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</si>
  <si>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</si>
  <si>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~8 cfs (measured at time of survey)</t>
  </si>
  <si>
    <t>low flow</t>
  </si>
  <si>
    <t>~150 cfs (more than measured PHABSIM HF of 111 cfs)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</si>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</sst>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1.9807322897863742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12773289"/>
        <c:axId val="47850738"/>
      </c:scatterChart>
      <c:valAx>
        <c:axId val="12773289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At val="0"/>
        <c:crossBetween val="midCat"/>
        <c:dispUnits/>
      </c:valAx>
      <c:valAx>
        <c:axId val="478507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3289"/>
        <c:crossesAt val="0.0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Input!$B$16:$B$54</c:f>
              <c:numCache>
                <c:ptCount val="39"/>
                <c:pt idx="0">
                  <c:v>0</c:v>
                </c:pt>
                <c:pt idx="1">
                  <c:v>0.762</c:v>
                </c:pt>
                <c:pt idx="2">
                  <c:v>1.524</c:v>
                </c:pt>
                <c:pt idx="3">
                  <c:v>2.4384</c:v>
                </c:pt>
                <c:pt idx="4">
                  <c:v>3.3528000000000002</c:v>
                </c:pt>
                <c:pt idx="5">
                  <c:v>4.2672</c:v>
                </c:pt>
                <c:pt idx="6">
                  <c:v>5.1816</c:v>
                </c:pt>
                <c:pt idx="7">
                  <c:v>6.096</c:v>
                </c:pt>
                <c:pt idx="8">
                  <c:v>7.010400000000001</c:v>
                </c:pt>
                <c:pt idx="9">
                  <c:v>7.7724</c:v>
                </c:pt>
                <c:pt idx="10">
                  <c:v>7.9248</c:v>
                </c:pt>
                <c:pt idx="11">
                  <c:v>8.47344</c:v>
                </c:pt>
                <c:pt idx="12">
                  <c:v>8.8392</c:v>
                </c:pt>
                <c:pt idx="13">
                  <c:v>9.7536</c:v>
                </c:pt>
                <c:pt idx="14">
                  <c:v>10.668000000000001</c:v>
                </c:pt>
                <c:pt idx="15">
                  <c:v>10.972800000000001</c:v>
                </c:pt>
                <c:pt idx="16">
                  <c:v>11.39952</c:v>
                </c:pt>
                <c:pt idx="17">
                  <c:v>11.7348</c:v>
                </c:pt>
                <c:pt idx="18">
                  <c:v>13.1064</c:v>
                </c:pt>
                <c:pt idx="19">
                  <c:v>14.020800000000001</c:v>
                </c:pt>
                <c:pt idx="20">
                  <c:v>14.9352</c:v>
                </c:pt>
                <c:pt idx="21">
                  <c:v>15.8496</c:v>
                </c:pt>
                <c:pt idx="22">
                  <c:v>16.764</c:v>
                </c:pt>
                <c:pt idx="23">
                  <c:v>17.6784</c:v>
                </c:pt>
                <c:pt idx="24">
                  <c:v>18.5928</c:v>
                </c:pt>
                <c:pt idx="25">
                  <c:v>19.01952</c:v>
                </c:pt>
                <c:pt idx="26">
                  <c:v>19.812</c:v>
                </c:pt>
                <c:pt idx="27">
                  <c:v>20.7264</c:v>
                </c:pt>
                <c:pt idx="28">
                  <c:v>21.640800000000002</c:v>
                </c:pt>
                <c:pt idx="29">
                  <c:v>22.555200000000003</c:v>
                </c:pt>
                <c:pt idx="30">
                  <c:v>23.4696</c:v>
                </c:pt>
                <c:pt idx="31">
                  <c:v>24.2316</c:v>
                </c:pt>
                <c:pt idx="32">
                  <c:v>24.505920000000003</c:v>
                </c:pt>
                <c:pt idx="33">
                  <c:v>24.6888</c:v>
                </c:pt>
                <c:pt idx="34">
                  <c:v>24.871679999999998</c:v>
                </c:pt>
                <c:pt idx="35">
                  <c:v>25.6032</c:v>
                </c:pt>
                <c:pt idx="36">
                  <c:v>26.429208</c:v>
                </c:pt>
                <c:pt idx="37">
                  <c:v>27.127200000000002</c:v>
                </c:pt>
                <c:pt idx="38">
                  <c:v>27.24912</c:v>
                </c:pt>
              </c:numCache>
            </c:numRef>
          </c:xVal>
          <c:yVal>
            <c:numRef>
              <c:f>Input!$C$16:$C$54</c:f>
              <c:numCache>
                <c:ptCount val="39"/>
                <c:pt idx="0">
                  <c:v>30.544007999999998</c:v>
                </c:pt>
                <c:pt idx="1">
                  <c:v>30.711648</c:v>
                </c:pt>
                <c:pt idx="2">
                  <c:v>30.92196</c:v>
                </c:pt>
                <c:pt idx="3">
                  <c:v>31.05912</c:v>
                </c:pt>
                <c:pt idx="4">
                  <c:v>31.117032</c:v>
                </c:pt>
                <c:pt idx="5">
                  <c:v>31.202375999999997</c:v>
                </c:pt>
                <c:pt idx="6">
                  <c:v>31.357824</c:v>
                </c:pt>
                <c:pt idx="7">
                  <c:v>31.357824</c:v>
                </c:pt>
                <c:pt idx="8">
                  <c:v>31.266384000000002</c:v>
                </c:pt>
                <c:pt idx="9">
                  <c:v>31.10484</c:v>
                </c:pt>
                <c:pt idx="10">
                  <c:v>31.07436</c:v>
                </c:pt>
                <c:pt idx="11">
                  <c:v>30.763464</c:v>
                </c:pt>
                <c:pt idx="12">
                  <c:v>30.760416000000003</c:v>
                </c:pt>
                <c:pt idx="13">
                  <c:v>30.653736</c:v>
                </c:pt>
                <c:pt idx="14">
                  <c:v>30.415992</c:v>
                </c:pt>
                <c:pt idx="15">
                  <c:v>30.217872000000003</c:v>
                </c:pt>
                <c:pt idx="16">
                  <c:v>29.952696</c:v>
                </c:pt>
                <c:pt idx="17">
                  <c:v>29.82468</c:v>
                </c:pt>
                <c:pt idx="18">
                  <c:v>29.675328</c:v>
                </c:pt>
                <c:pt idx="19">
                  <c:v>29.571696</c:v>
                </c:pt>
                <c:pt idx="20">
                  <c:v>29.483303999999997</c:v>
                </c:pt>
                <c:pt idx="21">
                  <c:v>29.391863999999998</c:v>
                </c:pt>
                <c:pt idx="22">
                  <c:v>29.376624</c:v>
                </c:pt>
                <c:pt idx="23">
                  <c:v>29.504640000000002</c:v>
                </c:pt>
                <c:pt idx="24">
                  <c:v>29.483303999999997</c:v>
                </c:pt>
                <c:pt idx="25">
                  <c:v>29.330903999999997</c:v>
                </c:pt>
                <c:pt idx="26">
                  <c:v>29.428440000000002</c:v>
                </c:pt>
                <c:pt idx="27">
                  <c:v>29.410152</c:v>
                </c:pt>
                <c:pt idx="28">
                  <c:v>29.529024</c:v>
                </c:pt>
                <c:pt idx="29">
                  <c:v>29.608272000000003</c:v>
                </c:pt>
                <c:pt idx="30">
                  <c:v>29.766768</c:v>
                </c:pt>
                <c:pt idx="31">
                  <c:v>29.827728</c:v>
                </c:pt>
                <c:pt idx="32">
                  <c:v>29.925264</c:v>
                </c:pt>
                <c:pt idx="33">
                  <c:v>30.217872000000003</c:v>
                </c:pt>
                <c:pt idx="34">
                  <c:v>30.291024</c:v>
                </c:pt>
                <c:pt idx="35">
                  <c:v>30.638496</c:v>
                </c:pt>
                <c:pt idx="36">
                  <c:v>30.897575999999997</c:v>
                </c:pt>
                <c:pt idx="37">
                  <c:v>31.10484</c:v>
                </c:pt>
                <c:pt idx="38">
                  <c:v>31.138368</c:v>
                </c:pt>
              </c:numCache>
            </c:numRef>
          </c:yVal>
          <c:smooth val="0"/>
        </c:ser>
        <c:axId val="28003459"/>
        <c:axId val="50704540"/>
      </c:scatterChart>
      <c:valAx>
        <c:axId val="2800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540"/>
        <c:crossesAt val="0"/>
        <c:crossBetween val="midCat"/>
        <c:dispUnits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59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Input!$H$4:$H$15</c:f>
              <c:numCache>
                <c:ptCount val="12"/>
                <c:pt idx="0">
                  <c:v>0.05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128</c:v>
                </c:pt>
                <c:pt idx="9">
                  <c:v>256</c:v>
                </c:pt>
                <c:pt idx="10">
                  <c:v>512</c:v>
                </c:pt>
                <c:pt idx="11">
                  <c:v>1064</c:v>
                </c:pt>
              </c:numCache>
            </c:numRef>
          </c:xVal>
          <c:yVal>
            <c:numRef>
              <c:f>Input!$I$4:$I$15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24.27</c:v>
                </c:pt>
                <c:pt idx="3">
                  <c:v>27.18</c:v>
                </c:pt>
                <c:pt idx="4">
                  <c:v>33.01</c:v>
                </c:pt>
                <c:pt idx="5">
                  <c:v>37.86</c:v>
                </c:pt>
                <c:pt idx="6">
                  <c:v>43.69</c:v>
                </c:pt>
                <c:pt idx="7">
                  <c:v>56.31</c:v>
                </c:pt>
                <c:pt idx="8">
                  <c:v>72.82</c:v>
                </c:pt>
                <c:pt idx="9">
                  <c:v>88.35</c:v>
                </c:pt>
                <c:pt idx="10">
                  <c:v>100</c:v>
                </c:pt>
                <c:pt idx="11">
                  <c:v>100</c:v>
                </c:pt>
              </c:numCache>
            </c:numRef>
          </c:yVal>
          <c:smooth val="0"/>
        </c:ser>
        <c:axId val="53687677"/>
        <c:axId val="13427046"/>
      </c:scatterChart>
      <c:valAx>
        <c:axId val="53687677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At val="0"/>
        <c:crossBetween val="midCat"/>
        <c:dispUnits/>
      </c:valAx>
      <c:valAx>
        <c:axId val="134270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7677"/>
        <c:crossesAt val="0.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-0.00125"/>
          <c:w val="0.928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1.9807322897863742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1.2061868455280502E-15</c:v>
                </c:pt>
                <c:pt idx="1">
                  <c:v>2.179203599532557E-09</c:v>
                </c:pt>
                <c:pt idx="2">
                  <c:v>3.2083109482753477E-07</c:v>
                </c:pt>
                <c:pt idx="3">
                  <c:v>3.2083109482753477E-07</c:v>
                </c:pt>
                <c:pt idx="4">
                  <c:v>3.2083109482753477E-07</c:v>
                </c:pt>
                <c:pt idx="5">
                  <c:v>3.2083109482753477E-07</c:v>
                </c:pt>
                <c:pt idx="6">
                  <c:v>3.2083109482753477E-07</c:v>
                </c:pt>
                <c:pt idx="7">
                  <c:v>3.2083109482753477E-07</c:v>
                </c:pt>
                <c:pt idx="8">
                  <c:v>3.2083109482753477E-07</c:v>
                </c:pt>
                <c:pt idx="9">
                  <c:v>3.2083109482753477E-07</c:v>
                </c:pt>
                <c:pt idx="10">
                  <c:v>3.2083109482753477E-07</c:v>
                </c:pt>
                <c:pt idx="11">
                  <c:v>1.701759340260807E-06</c:v>
                </c:pt>
                <c:pt idx="12">
                  <c:v>1.701759340260807E-06</c:v>
                </c:pt>
                <c:pt idx="13">
                  <c:v>1.701759340260807E-06</c:v>
                </c:pt>
                <c:pt idx="14">
                  <c:v>1.701759340260807E-06</c:v>
                </c:pt>
                <c:pt idx="15">
                  <c:v>1.701759340260807E-06</c:v>
                </c:pt>
                <c:pt idx="16">
                  <c:v>1.701759340260807E-06</c:v>
                </c:pt>
                <c:pt idx="17">
                  <c:v>1.701759340260807E-06</c:v>
                </c:pt>
                <c:pt idx="18">
                  <c:v>2.6582169659401793E-06</c:v>
                </c:pt>
                <c:pt idx="19">
                  <c:v>0.003388542945109676</c:v>
                </c:pt>
                <c:pt idx="20">
                  <c:v>0.202865221592474</c:v>
                </c:pt>
                <c:pt idx="21">
                  <c:v>3.9646893792993723</c:v>
                </c:pt>
                <c:pt idx="22">
                  <c:v>57.71610080986627</c:v>
                </c:pt>
                <c:pt idx="23">
                  <c:v>166.63693236122668</c:v>
                </c:pt>
                <c:pt idx="24">
                  <c:v>1445.1910167094327</c:v>
                </c:pt>
                <c:pt idx="25">
                  <c:v>4954.9241636420375</c:v>
                </c:pt>
              </c:numCache>
            </c:numRef>
          </c:yVal>
          <c:smooth val="0"/>
        </c:ser>
        <c:axId val="53734551"/>
        <c:axId val="13848912"/>
      </c:scatterChart>
      <c:valAx>
        <c:axId val="5373455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At val="0.01"/>
        <c:crossBetween val="midCat"/>
        <c:dispUnits/>
      </c:valAx>
      <c:valAx>
        <c:axId val="13848912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34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-0.00125"/>
          <c:w val="0.94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1.9807322897863742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0.0242669255661533</c:v>
                </c:pt>
                <c:pt idx="1">
                  <c:v>0.09483542443717967</c:v>
                </c:pt>
                <c:pt idx="2">
                  <c:v>0.16059513916774124</c:v>
                </c:pt>
                <c:pt idx="3">
                  <c:v>0.16059513916774124</c:v>
                </c:pt>
                <c:pt idx="4">
                  <c:v>0.16059513916774124</c:v>
                </c:pt>
                <c:pt idx="5">
                  <c:v>0.16059513916774124</c:v>
                </c:pt>
                <c:pt idx="6">
                  <c:v>0.16059513916774124</c:v>
                </c:pt>
                <c:pt idx="7">
                  <c:v>0.16059513916774124</c:v>
                </c:pt>
                <c:pt idx="8">
                  <c:v>0.16059513916774124</c:v>
                </c:pt>
                <c:pt idx="9">
                  <c:v>0.16059513916774124</c:v>
                </c:pt>
                <c:pt idx="10">
                  <c:v>0.16059513916774124</c:v>
                </c:pt>
                <c:pt idx="11">
                  <c:v>0.19176371248361807</c:v>
                </c:pt>
                <c:pt idx="12">
                  <c:v>0.19176371248361807</c:v>
                </c:pt>
                <c:pt idx="13">
                  <c:v>0.19176371248361807</c:v>
                </c:pt>
                <c:pt idx="14">
                  <c:v>0.19176371248361807</c:v>
                </c:pt>
                <c:pt idx="15">
                  <c:v>0.19176371248361807</c:v>
                </c:pt>
                <c:pt idx="16">
                  <c:v>0.19176371248361807</c:v>
                </c:pt>
                <c:pt idx="17">
                  <c:v>0.19176371248361807</c:v>
                </c:pt>
                <c:pt idx="18">
                  <c:v>0.20112056611626644</c:v>
                </c:pt>
                <c:pt idx="19">
                  <c:v>0.42954615129413376</c:v>
                </c:pt>
                <c:pt idx="20">
                  <c:v>0.6727070830249149</c:v>
                </c:pt>
                <c:pt idx="21">
                  <c:v>0.9352708964360268</c:v>
                </c:pt>
                <c:pt idx="22">
                  <c:v>1.3589113006094469</c:v>
                </c:pt>
                <c:pt idx="23">
                  <c:v>1.6592631661070127</c:v>
                </c:pt>
                <c:pt idx="24">
                  <c:v>2.793655416254001</c:v>
                </c:pt>
                <c:pt idx="25">
                  <c:v>4.056502998385313</c:v>
                </c:pt>
              </c:numCache>
            </c:numRef>
          </c:yVal>
          <c:smooth val="0"/>
        </c:ser>
        <c:axId val="57531345"/>
        <c:axId val="48020058"/>
      </c:scatterChart>
      <c:valAx>
        <c:axId val="57531345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058"/>
        <c:crossesAt val="0"/>
        <c:crossBetween val="midCat"/>
        <c:dispUnits/>
      </c:valAx>
      <c:valAx>
        <c:axId val="4802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134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5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0.0009999999999999998</c:v>
                </c:pt>
                <c:pt idx="1">
                  <c:v>0.0824024656791687</c:v>
                </c:pt>
                <c:pt idx="2">
                  <c:v>0.254853</c:v>
                </c:pt>
                <c:pt idx="3">
                  <c:v>0.254853</c:v>
                </c:pt>
                <c:pt idx="4">
                  <c:v>0.254853</c:v>
                </c:pt>
                <c:pt idx="5">
                  <c:v>0.254853</c:v>
                </c:pt>
                <c:pt idx="6">
                  <c:v>0.254853</c:v>
                </c:pt>
                <c:pt idx="7">
                  <c:v>0.254853</c:v>
                </c:pt>
                <c:pt idx="8">
                  <c:v>0.254853</c:v>
                </c:pt>
                <c:pt idx="9">
                  <c:v>0.254853</c:v>
                </c:pt>
                <c:pt idx="10">
                  <c:v>0.254853</c:v>
                </c:pt>
                <c:pt idx="11">
                  <c:v>0.368121</c:v>
                </c:pt>
                <c:pt idx="12">
                  <c:v>0.368121</c:v>
                </c:pt>
                <c:pt idx="13">
                  <c:v>0.368121</c:v>
                </c:pt>
                <c:pt idx="14">
                  <c:v>0.368121</c:v>
                </c:pt>
                <c:pt idx="15">
                  <c:v>0.368121</c:v>
                </c:pt>
                <c:pt idx="16">
                  <c:v>0.368121</c:v>
                </c:pt>
                <c:pt idx="17">
                  <c:v>0.368121</c:v>
                </c:pt>
                <c:pt idx="18">
                  <c:v>0.4054749322448731</c:v>
                </c:pt>
                <c:pt idx="19">
                  <c:v>1.9807322897863742</c:v>
                </c:pt>
                <c:pt idx="20">
                  <c:v>4.417820998992919</c:v>
                </c:pt>
                <c:pt idx="21">
                  <c:v>7.713919626159668</c:v>
                </c:pt>
                <c:pt idx="22">
                  <c:v>14.601333289020994</c:v>
                </c:pt>
                <c:pt idx="23">
                  <c:v>20.93414246795654</c:v>
                </c:pt>
                <c:pt idx="24">
                  <c:v>59.859638858830685</c:v>
                </c:pt>
                <c:pt idx="25">
                  <c:v>127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0.04613953289508829</c:v>
                </c:pt>
                <c:pt idx="1">
                  <c:v>0.18360418544769325</c:v>
                </c:pt>
                <c:pt idx="2">
                  <c:v>0.2695042801380163</c:v>
                </c:pt>
                <c:pt idx="3">
                  <c:v>0.2695042801380163</c:v>
                </c:pt>
                <c:pt idx="4">
                  <c:v>0.2695042801380163</c:v>
                </c:pt>
                <c:pt idx="5">
                  <c:v>0.2695042801380163</c:v>
                </c:pt>
                <c:pt idx="6">
                  <c:v>0.2695042801380163</c:v>
                </c:pt>
                <c:pt idx="7">
                  <c:v>0.2695042801380163</c:v>
                </c:pt>
                <c:pt idx="8">
                  <c:v>0.2695042801380163</c:v>
                </c:pt>
                <c:pt idx="9">
                  <c:v>0.2695042801380163</c:v>
                </c:pt>
                <c:pt idx="10">
                  <c:v>0.2695042801380163</c:v>
                </c:pt>
                <c:pt idx="11">
                  <c:v>0.30842615221023617</c:v>
                </c:pt>
                <c:pt idx="12">
                  <c:v>0.30842615221023617</c:v>
                </c:pt>
                <c:pt idx="13">
                  <c:v>0.30842615221023617</c:v>
                </c:pt>
                <c:pt idx="14">
                  <c:v>0.30842615221023617</c:v>
                </c:pt>
                <c:pt idx="15">
                  <c:v>0.30842615221023617</c:v>
                </c:pt>
                <c:pt idx="16">
                  <c:v>0.30842615221023617</c:v>
                </c:pt>
                <c:pt idx="17">
                  <c:v>0.30842615221023617</c:v>
                </c:pt>
                <c:pt idx="18">
                  <c:v>0.31992424761772226</c:v>
                </c:pt>
                <c:pt idx="19">
                  <c:v>0.6039377874755871</c:v>
                </c:pt>
                <c:pt idx="20">
                  <c:v>0.8481769927597063</c:v>
                </c:pt>
                <c:pt idx="21">
                  <c:v>1.0890295442962667</c:v>
                </c:pt>
                <c:pt idx="22">
                  <c:v>1.4711415113067656</c:v>
                </c:pt>
                <c:pt idx="23">
                  <c:v>1.7420506148529085</c:v>
                </c:pt>
                <c:pt idx="24">
                  <c:v>2.764112560729986</c:v>
                </c:pt>
                <c:pt idx="25">
                  <c:v>3.9014251171875074</c:v>
                </c:pt>
              </c:numCache>
            </c:numRef>
          </c:yVal>
          <c:smooth val="0"/>
        </c:ser>
        <c:axId val="29527339"/>
        <c:axId val="64419460"/>
      </c:scatterChart>
      <c:valAx>
        <c:axId val="29527339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9460"/>
        <c:crossesAt val="0"/>
        <c:crossBetween val="midCat"/>
        <c:dispUnits/>
      </c:valAx>
      <c:valAx>
        <c:axId val="6441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733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7"/>
          <c:w val="0.941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42904229"/>
        <c:axId val="50593742"/>
      </c:scatterChart>
      <c:valAx>
        <c:axId val="429042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742"/>
        <c:crossesAt val="1E-19"/>
        <c:crossBetween val="midCat"/>
        <c:dispUnits/>
      </c:valAx>
      <c:valAx>
        <c:axId val="505937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4229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52690495"/>
        <c:axId val="4452408"/>
      </c:scatterChart>
      <c:valAx>
        <c:axId val="526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 val="autoZero"/>
        <c:crossBetween val="midCat"/>
        <c:dispUnits/>
      </c:valAx>
      <c:valAx>
        <c:axId val="4452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04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2192000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2134850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0.007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0.05</v>
      </c>
      <c r="I4" s="2">
        <v>0</v>
      </c>
    </row>
    <row r="5" spans="5:9" ht="15">
      <c r="E5" s="5">
        <v>0.0009999999999999998</v>
      </c>
      <c r="F5" s="5">
        <v>100</v>
      </c>
      <c r="H5" s="2">
        <v>1</v>
      </c>
      <c r="I5" s="2">
        <v>0</v>
      </c>
    </row>
    <row r="6" spans="2:9" ht="15">
      <c r="B6" s="2" t="s">
        <v>14</v>
      </c>
      <c r="E6" s="5">
        <v>0.0824024656791687</v>
      </c>
      <c r="F6" s="5">
        <v>90</v>
      </c>
      <c r="H6" s="2">
        <v>2</v>
      </c>
      <c r="I6" s="2">
        <v>24.27</v>
      </c>
    </row>
    <row r="7" spans="2:9" ht="15">
      <c r="B7" s="2" t="s">
        <v>15</v>
      </c>
      <c r="E7" s="5">
        <v>0.254853</v>
      </c>
      <c r="F7" s="5">
        <v>80</v>
      </c>
      <c r="H7" s="2">
        <v>4</v>
      </c>
      <c r="I7" s="2">
        <v>27.18</v>
      </c>
    </row>
    <row r="8" spans="5:9" ht="15">
      <c r="E8" s="5">
        <v>0.254853</v>
      </c>
      <c r="F8" s="5">
        <v>70</v>
      </c>
      <c r="H8" s="2">
        <v>8</v>
      </c>
      <c r="I8" s="2">
        <v>33.01</v>
      </c>
    </row>
    <row r="9" spans="2:9" ht="15">
      <c r="B9" s="2" t="s">
        <v>7</v>
      </c>
      <c r="C9" s="4">
        <v>11</v>
      </c>
      <c r="E9" s="5">
        <v>0.254853</v>
      </c>
      <c r="F9" s="5">
        <v>60</v>
      </c>
      <c r="H9" s="2">
        <v>16</v>
      </c>
      <c r="I9" s="2">
        <v>37.86</v>
      </c>
    </row>
    <row r="10" spans="2:9" ht="15">
      <c r="B10" s="2" t="s">
        <v>8</v>
      </c>
      <c r="C10" s="2">
        <v>0.123</v>
      </c>
      <c r="E10" s="5">
        <v>0.254853</v>
      </c>
      <c r="F10" s="5">
        <v>50</v>
      </c>
      <c r="H10" s="2">
        <v>32</v>
      </c>
      <c r="I10" s="2">
        <v>43.69</v>
      </c>
    </row>
    <row r="11" spans="2:9" ht="15">
      <c r="B11" s="2" t="s">
        <v>9</v>
      </c>
      <c r="C11" s="4">
        <v>24.7</v>
      </c>
      <c r="E11" s="5">
        <v>0.254853</v>
      </c>
      <c r="F11" s="5">
        <v>45</v>
      </c>
      <c r="H11" s="2">
        <v>64</v>
      </c>
      <c r="I11" s="2">
        <v>56.31</v>
      </c>
    </row>
    <row r="12" spans="2:9" ht="15">
      <c r="B12" s="2" t="s">
        <v>10</v>
      </c>
      <c r="C12" s="2">
        <v>0.123</v>
      </c>
      <c r="E12" s="5">
        <v>0.254853</v>
      </c>
      <c r="F12" s="5">
        <v>40</v>
      </c>
      <c r="H12" s="2">
        <v>128</v>
      </c>
      <c r="I12" s="2">
        <v>72.82</v>
      </c>
    </row>
    <row r="13" spans="5:9" ht="15">
      <c r="E13" s="5">
        <v>0.254853</v>
      </c>
      <c r="F13" s="5">
        <v>35</v>
      </c>
      <c r="H13" s="2">
        <v>256</v>
      </c>
      <c r="I13" s="2">
        <v>88.35</v>
      </c>
    </row>
    <row r="14" spans="2:9" ht="15">
      <c r="B14" s="2" t="s">
        <v>11</v>
      </c>
      <c r="E14" s="5">
        <v>0.254853</v>
      </c>
      <c r="F14" s="5">
        <v>30</v>
      </c>
      <c r="H14" s="2">
        <v>512</v>
      </c>
      <c r="I14" s="2">
        <v>100</v>
      </c>
    </row>
    <row r="15" spans="2:9" ht="15">
      <c r="B15" s="2" t="s">
        <v>12</v>
      </c>
      <c r="C15" s="2" t="s">
        <v>13</v>
      </c>
      <c r="E15" s="5">
        <v>0.254853</v>
      </c>
      <c r="F15" s="5">
        <v>25</v>
      </c>
      <c r="H15" s="2">
        <v>1064</v>
      </c>
      <c r="I15" s="2">
        <v>100</v>
      </c>
    </row>
    <row r="16" spans="2:6" ht="15">
      <c r="B16" s="2">
        <v>0</v>
      </c>
      <c r="C16" s="2">
        <v>30.544007999999998</v>
      </c>
      <c r="E16" s="5">
        <v>0.368121</v>
      </c>
      <c r="F16" s="5">
        <v>20</v>
      </c>
    </row>
    <row r="17" spans="2:6" ht="15">
      <c r="B17" s="2">
        <v>0.762</v>
      </c>
      <c r="C17" s="2">
        <v>30.711648</v>
      </c>
      <c r="E17" s="5">
        <v>0.368121</v>
      </c>
      <c r="F17" s="5">
        <v>15</v>
      </c>
    </row>
    <row r="18" spans="2:8" ht="15">
      <c r="B18" s="2">
        <v>1.524</v>
      </c>
      <c r="C18" s="2">
        <v>30.92196</v>
      </c>
      <c r="E18" s="5">
        <v>0.368121</v>
      </c>
      <c r="F18" s="5">
        <v>10</v>
      </c>
      <c r="H18" s="3" t="s">
        <v>23</v>
      </c>
    </row>
    <row r="19" spans="2:10" ht="15">
      <c r="B19" s="2">
        <v>2.4384</v>
      </c>
      <c r="C19" s="2">
        <v>31.05912</v>
      </c>
      <c r="E19" s="5">
        <v>0.368121</v>
      </c>
      <c r="F19" s="5">
        <v>9</v>
      </c>
      <c r="H19" s="3" t="s">
        <v>24</v>
      </c>
      <c r="J19" s="2">
        <v>25.36994600311624</v>
      </c>
    </row>
    <row r="20" spans="2:10" ht="15">
      <c r="B20" s="2">
        <v>3.3528000000000002</v>
      </c>
      <c r="C20" s="2">
        <v>31.117032</v>
      </c>
      <c r="E20" s="5">
        <v>0.368121</v>
      </c>
      <c r="F20" s="5">
        <v>8</v>
      </c>
      <c r="H20" s="3" t="s">
        <v>25</v>
      </c>
      <c r="J20" s="2">
        <v>7.498635711817108</v>
      </c>
    </row>
    <row r="21" spans="2:10" ht="15">
      <c r="B21" s="2">
        <v>4.2672</v>
      </c>
      <c r="C21" s="2">
        <v>31.202375999999997</v>
      </c>
      <c r="E21" s="5">
        <v>0.368121</v>
      </c>
      <c r="F21" s="5">
        <v>7</v>
      </c>
      <c r="H21" s="3" t="s">
        <v>26</v>
      </c>
      <c r="J21" s="2">
        <v>1.330529041080686</v>
      </c>
    </row>
    <row r="22" spans="2:10" ht="15">
      <c r="B22" s="2">
        <v>5.1816</v>
      </c>
      <c r="C22" s="2">
        <v>31.357824</v>
      </c>
      <c r="E22" s="5">
        <v>0.368121</v>
      </c>
      <c r="F22" s="5">
        <v>6</v>
      </c>
      <c r="H22" s="3" t="s">
        <v>27</v>
      </c>
      <c r="J22" s="2">
        <v>1.579206682759054</v>
      </c>
    </row>
    <row r="23" spans="2:10" ht="15">
      <c r="B23" s="2">
        <v>6.096</v>
      </c>
      <c r="C23" s="2">
        <v>31.357824</v>
      </c>
      <c r="E23" s="5">
        <v>0.4054749322448731</v>
      </c>
      <c r="F23" s="5">
        <v>5</v>
      </c>
      <c r="H23" s="3" t="s">
        <v>28</v>
      </c>
      <c r="J23" s="2">
        <v>2.378414230005441</v>
      </c>
    </row>
    <row r="24" spans="2:10" ht="15">
      <c r="B24" s="2">
        <v>7.010400000000001</v>
      </c>
      <c r="C24" s="2">
        <v>31.266384000000002</v>
      </c>
      <c r="E24" s="5">
        <v>1.9807322897863742</v>
      </c>
      <c r="F24" s="5">
        <v>4</v>
      </c>
      <c r="H24" s="3" t="s">
        <v>29</v>
      </c>
      <c r="J24" s="2">
        <v>45.25483399593902</v>
      </c>
    </row>
    <row r="25" spans="2:10" ht="15">
      <c r="B25" s="2">
        <v>7.7724</v>
      </c>
      <c r="C25" s="2">
        <v>31.10484</v>
      </c>
      <c r="E25" s="5">
        <v>4.417820998992919</v>
      </c>
      <c r="F25" s="5">
        <v>3</v>
      </c>
      <c r="H25" s="3" t="s">
        <v>30</v>
      </c>
      <c r="J25" s="2">
        <v>92.18566923974943</v>
      </c>
    </row>
    <row r="26" spans="2:10" ht="15">
      <c r="B26" s="2">
        <v>7.9248</v>
      </c>
      <c r="C26" s="2">
        <v>31.07436</v>
      </c>
      <c r="E26" s="5">
        <v>7.713919626159668</v>
      </c>
      <c r="F26" s="5">
        <v>2</v>
      </c>
      <c r="H26" s="3" t="s">
        <v>31</v>
      </c>
      <c r="J26" s="2">
        <v>141.10497066340363</v>
      </c>
    </row>
    <row r="27" spans="2:10" ht="15">
      <c r="B27" s="2">
        <v>8.47344</v>
      </c>
      <c r="C27" s="2">
        <v>30.763464</v>
      </c>
      <c r="E27" s="5">
        <v>14.601333289020994</v>
      </c>
      <c r="F27" s="5">
        <v>1</v>
      </c>
      <c r="H27" s="3" t="s">
        <v>32</v>
      </c>
      <c r="J27" s="2">
        <v>210.8393004204986</v>
      </c>
    </row>
    <row r="28" spans="2:10" ht="15">
      <c r="B28" s="2">
        <v>8.8392</v>
      </c>
      <c r="C28" s="2">
        <v>30.760416000000003</v>
      </c>
      <c r="E28" s="5">
        <v>20.93414246795654</v>
      </c>
      <c r="F28" s="5">
        <v>0.5</v>
      </c>
      <c r="H28" s="3" t="s">
        <v>33</v>
      </c>
      <c r="J28" s="2">
        <v>282.4137784739191</v>
      </c>
    </row>
    <row r="29" spans="2:8" ht="15">
      <c r="B29" s="2">
        <v>9.7536</v>
      </c>
      <c r="C29" s="2">
        <v>30.653736</v>
      </c>
      <c r="E29" s="5">
        <v>59.859638858830685</v>
      </c>
      <c r="F29" s="5">
        <v>0.0999999999999943</v>
      </c>
      <c r="H29" s="3"/>
    </row>
    <row r="30" spans="2:10" ht="15">
      <c r="B30" s="2">
        <v>10.668000000000001</v>
      </c>
      <c r="C30" s="2">
        <v>30.415992</v>
      </c>
      <c r="E30" s="5">
        <v>127</v>
      </c>
      <c r="F30" s="5">
        <v>0</v>
      </c>
      <c r="H30" s="3" t="s">
        <v>34</v>
      </c>
      <c r="J30" s="2">
        <v>0.11</v>
      </c>
    </row>
    <row r="31" spans="2:8" ht="15">
      <c r="B31" s="2">
        <v>10.972800000000001</v>
      </c>
      <c r="C31" s="2">
        <v>30.217872000000003</v>
      </c>
      <c r="H31" s="3"/>
    </row>
    <row r="32" spans="2:8" ht="15">
      <c r="B32" s="2">
        <v>11.39952</v>
      </c>
      <c r="C32" s="2">
        <v>29.952696</v>
      </c>
      <c r="H32" s="3"/>
    </row>
    <row r="33" spans="2:3" ht="15">
      <c r="B33" s="2">
        <v>11.7348</v>
      </c>
      <c r="C33" s="2">
        <v>29.82468</v>
      </c>
    </row>
    <row r="34" spans="2:3" ht="15">
      <c r="B34" s="2">
        <v>13.1064</v>
      </c>
      <c r="C34" s="2">
        <v>29.675328</v>
      </c>
    </row>
    <row r="35" spans="2:3" ht="15">
      <c r="B35" s="2">
        <v>14.020800000000001</v>
      </c>
      <c r="C35" s="2">
        <v>29.571696</v>
      </c>
    </row>
    <row r="36" spans="2:3" ht="15">
      <c r="B36" s="2">
        <v>14.9352</v>
      </c>
      <c r="C36" s="2">
        <v>29.483303999999997</v>
      </c>
    </row>
    <row r="37" spans="2:3" ht="15">
      <c r="B37" s="2">
        <v>15.8496</v>
      </c>
      <c r="C37" s="2">
        <v>29.391863999999998</v>
      </c>
    </row>
    <row r="38" spans="2:3" ht="15">
      <c r="B38" s="2">
        <v>16.764</v>
      </c>
      <c r="C38" s="2">
        <v>29.376624</v>
      </c>
    </row>
    <row r="39" spans="2:3" ht="15">
      <c r="B39" s="2">
        <v>17.6784</v>
      </c>
      <c r="C39" s="2">
        <v>29.504640000000002</v>
      </c>
    </row>
    <row r="40" spans="2:3" ht="15">
      <c r="B40" s="2">
        <v>18.5928</v>
      </c>
      <c r="C40" s="2">
        <v>29.483303999999997</v>
      </c>
    </row>
    <row r="41" spans="2:3" ht="15">
      <c r="B41" s="2">
        <v>19.01952</v>
      </c>
      <c r="C41" s="2">
        <v>29.330903999999997</v>
      </c>
    </row>
    <row r="42" spans="2:3" ht="15">
      <c r="B42" s="2">
        <v>19.812</v>
      </c>
      <c r="C42" s="2">
        <v>29.428440000000002</v>
      </c>
    </row>
    <row r="43" spans="2:3" ht="15">
      <c r="B43" s="2">
        <v>20.7264</v>
      </c>
      <c r="C43" s="2">
        <v>29.410152</v>
      </c>
    </row>
    <row r="44" spans="2:3" ht="15">
      <c r="B44" s="2">
        <v>21.640800000000002</v>
      </c>
      <c r="C44" s="2">
        <v>29.529024</v>
      </c>
    </row>
    <row r="45" spans="2:3" ht="15">
      <c r="B45" s="2">
        <v>22.555200000000003</v>
      </c>
      <c r="C45" s="2">
        <v>29.608272000000003</v>
      </c>
    </row>
    <row r="46" spans="2:3" ht="15">
      <c r="B46" s="2">
        <v>23.4696</v>
      </c>
      <c r="C46" s="2">
        <v>29.766768</v>
      </c>
    </row>
    <row r="47" spans="2:3" ht="15">
      <c r="B47" s="2">
        <v>24.2316</v>
      </c>
      <c r="C47" s="2">
        <v>29.827728</v>
      </c>
    </row>
    <row r="48" spans="2:3" ht="15">
      <c r="B48" s="2">
        <v>24.505920000000003</v>
      </c>
      <c r="C48" s="2">
        <v>29.925264</v>
      </c>
    </row>
    <row r="49" spans="2:3" ht="15">
      <c r="B49" s="2">
        <v>24.6888</v>
      </c>
      <c r="C49" s="2">
        <v>30.217872000000003</v>
      </c>
    </row>
    <row r="50" spans="2:3" ht="15">
      <c r="B50" s="2">
        <v>24.871679999999998</v>
      </c>
      <c r="C50" s="2">
        <v>30.291024</v>
      </c>
    </row>
    <row r="51" spans="2:3" ht="15">
      <c r="B51" s="2">
        <v>25.6032</v>
      </c>
      <c r="C51" s="2">
        <v>30.638496</v>
      </c>
    </row>
    <row r="52" spans="2:3" ht="15">
      <c r="B52" s="2">
        <v>26.429208</v>
      </c>
      <c r="C52" s="2">
        <v>30.897575999999997</v>
      </c>
    </row>
    <row r="53" spans="2:3" ht="15">
      <c r="B53" s="2">
        <v>27.127200000000002</v>
      </c>
      <c r="C53" s="2">
        <v>31.10484</v>
      </c>
    </row>
    <row r="54" spans="2:3" ht="15">
      <c r="B54" s="2">
        <v>27.24912</v>
      </c>
      <c r="C54" s="2">
        <v>31.138368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7.314886523350962</v>
      </c>
    </row>
    <row r="4" ht="15">
      <c r="H4" s="3" t="s">
        <v>36</v>
      </c>
    </row>
    <row r="5" spans="2:13" ht="15">
      <c r="B5" s="3" t="s">
        <v>59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3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  <c r="W6" s="2" t="s">
        <v>58</v>
      </c>
    </row>
    <row r="7" spans="2:23" ht="15">
      <c r="B7" s="2">
        <v>0.05</v>
      </c>
      <c r="C7" s="2">
        <v>0</v>
      </c>
      <c r="H7" s="2">
        <v>0.0009999999999999998</v>
      </c>
      <c r="I7" s="2">
        <v>1.2061868455280502E-15</v>
      </c>
      <c r="J7" s="2">
        <v>0.0242669255661533</v>
      </c>
      <c r="K7" s="2">
        <v>0.04613953289508829</v>
      </c>
      <c r="L7" s="2">
        <v>0.02132683161279382</v>
      </c>
      <c r="M7" s="2">
        <v>0</v>
      </c>
      <c r="N7" s="2">
        <v>9.99750394648034E-16</v>
      </c>
      <c r="O7" s="2">
        <v>6.796012451921085E-17</v>
      </c>
      <c r="P7" s="2">
        <v>7.790837559211239E-17</v>
      </c>
      <c r="Q7" s="2">
        <v>3.578789009306986E-17</v>
      </c>
      <c r="R7" s="2">
        <v>1.842675670415271E-17</v>
      </c>
      <c r="S7" s="2">
        <v>6.204654044784051E-18</v>
      </c>
      <c r="T7" s="2">
        <v>1.4646287754172765E-19</v>
      </c>
      <c r="U7" s="2">
        <v>2.139466079004798E-21</v>
      </c>
      <c r="V7" s="2">
        <v>4.7583065721803047E-23</v>
      </c>
      <c r="W7" s="2">
        <v>0</v>
      </c>
    </row>
    <row r="8" spans="2:23" ht="15">
      <c r="B8" s="2">
        <v>1</v>
      </c>
      <c r="C8" s="2">
        <v>0</v>
      </c>
      <c r="H8" s="2">
        <v>0.0824024656791687</v>
      </c>
      <c r="I8" s="2">
        <v>2.179203599532557E-09</v>
      </c>
      <c r="J8" s="2">
        <v>0.09483542443717967</v>
      </c>
      <c r="K8" s="2">
        <v>0.18360418544769325</v>
      </c>
      <c r="L8" s="2">
        <v>0.08334550342547443</v>
      </c>
      <c r="M8" s="2">
        <v>0</v>
      </c>
      <c r="N8" s="2">
        <v>1.8062372896276327E-09</v>
      </c>
      <c r="O8" s="2">
        <v>1.2278275834794876E-10</v>
      </c>
      <c r="P8" s="2">
        <v>1.4075614665631637E-10</v>
      </c>
      <c r="Q8" s="2">
        <v>6.465756047633806E-11</v>
      </c>
      <c r="R8" s="2">
        <v>3.3291404798748875E-11</v>
      </c>
      <c r="S8" s="2">
        <v>1.1209875549860008E-11</v>
      </c>
      <c r="T8" s="2">
        <v>2.6461275972305967E-13</v>
      </c>
      <c r="U8" s="2">
        <v>3.8653482233956596E-15</v>
      </c>
      <c r="V8" s="2">
        <v>8.596776567593236E-17</v>
      </c>
      <c r="W8" s="2">
        <v>0</v>
      </c>
    </row>
    <row r="9" spans="2:23" ht="15">
      <c r="B9" s="2">
        <v>2</v>
      </c>
      <c r="C9" s="2">
        <v>55</v>
      </c>
      <c r="H9" s="2">
        <v>0.254853</v>
      </c>
      <c r="I9" s="2">
        <v>3.2083109482753477E-07</v>
      </c>
      <c r="J9" s="2">
        <v>0.16059513916774124</v>
      </c>
      <c r="K9" s="2">
        <v>0.2695042801380163</v>
      </c>
      <c r="L9" s="2">
        <v>0.14113800619393924</v>
      </c>
      <c r="M9" s="2">
        <v>0</v>
      </c>
      <c r="N9" s="2">
        <v>2.6592149869514514E-07</v>
      </c>
      <c r="O9" s="2">
        <v>1.8076570172317434E-08</v>
      </c>
      <c r="P9" s="2">
        <v>2.0722684491314938E-08</v>
      </c>
      <c r="Q9" s="2">
        <v>9.519145398323835E-09</v>
      </c>
      <c r="R9" s="2">
        <v>4.901294148110034E-09</v>
      </c>
      <c r="S9" s="2">
        <v>1.6503628418718869E-09</v>
      </c>
      <c r="T9" s="2">
        <v>3.8957351862623094E-11</v>
      </c>
      <c r="U9" s="2">
        <v>5.690720695706008E-13</v>
      </c>
      <c r="V9" s="2">
        <v>1.2656519284202057E-14</v>
      </c>
      <c r="W9" s="2">
        <v>0</v>
      </c>
    </row>
    <row r="10" spans="2:23" ht="15">
      <c r="B10" s="2">
        <v>4</v>
      </c>
      <c r="C10" s="2">
        <v>61</v>
      </c>
      <c r="H10" s="2">
        <v>0.254853</v>
      </c>
      <c r="I10" s="2">
        <v>3.2083109482753477E-07</v>
      </c>
      <c r="J10" s="2">
        <v>0.16059513916774124</v>
      </c>
      <c r="K10" s="2">
        <v>0.2695042801380163</v>
      </c>
      <c r="L10" s="2">
        <v>0.14113800619393924</v>
      </c>
      <c r="M10" s="2">
        <v>0</v>
      </c>
      <c r="N10" s="2">
        <v>2.6592149869514514E-07</v>
      </c>
      <c r="O10" s="2">
        <v>1.8076570172317434E-08</v>
      </c>
      <c r="P10" s="2">
        <v>2.0722684491314938E-08</v>
      </c>
      <c r="Q10" s="2">
        <v>9.519145398323835E-09</v>
      </c>
      <c r="R10" s="2">
        <v>4.901294148110034E-09</v>
      </c>
      <c r="S10" s="2">
        <v>1.6503628418718869E-09</v>
      </c>
      <c r="T10" s="2">
        <v>3.8957351862623094E-11</v>
      </c>
      <c r="U10" s="2">
        <v>5.690720695706008E-13</v>
      </c>
      <c r="V10" s="2">
        <v>1.2656519284202057E-14</v>
      </c>
      <c r="W10" s="2">
        <v>0</v>
      </c>
    </row>
    <row r="11" spans="2:23" ht="15">
      <c r="B11" s="2">
        <v>8</v>
      </c>
      <c r="C11" s="2">
        <v>71</v>
      </c>
      <c r="H11" s="2">
        <v>0.254853</v>
      </c>
      <c r="I11" s="2">
        <v>3.2083109482753477E-07</v>
      </c>
      <c r="J11" s="2">
        <v>0.16059513916774124</v>
      </c>
      <c r="K11" s="2">
        <v>0.2695042801380163</v>
      </c>
      <c r="L11" s="2">
        <v>0.14113800619393924</v>
      </c>
      <c r="M11" s="2">
        <v>0</v>
      </c>
      <c r="N11" s="2">
        <v>2.6592149869514514E-07</v>
      </c>
      <c r="O11" s="2">
        <v>1.8076570172317434E-08</v>
      </c>
      <c r="P11" s="2">
        <v>2.0722684491314938E-08</v>
      </c>
      <c r="Q11" s="2">
        <v>9.519145398323835E-09</v>
      </c>
      <c r="R11" s="2">
        <v>4.901294148110034E-09</v>
      </c>
      <c r="S11" s="2">
        <v>1.6503628418718869E-09</v>
      </c>
      <c r="T11" s="2">
        <v>3.8957351862623094E-11</v>
      </c>
      <c r="U11" s="2">
        <v>5.690720695706008E-13</v>
      </c>
      <c r="V11" s="2">
        <v>1.2656519284202057E-14</v>
      </c>
      <c r="W11" s="2">
        <v>0</v>
      </c>
    </row>
    <row r="12" spans="2:23" ht="15">
      <c r="B12" s="2">
        <v>16</v>
      </c>
      <c r="C12" s="2">
        <v>79</v>
      </c>
      <c r="H12" s="2">
        <v>0.254853</v>
      </c>
      <c r="I12" s="2">
        <v>3.2083109482753477E-07</v>
      </c>
      <c r="J12" s="2">
        <v>0.16059513916774124</v>
      </c>
      <c r="K12" s="2">
        <v>0.2695042801380163</v>
      </c>
      <c r="L12" s="2">
        <v>0.14113800619393924</v>
      </c>
      <c r="M12" s="2">
        <v>0</v>
      </c>
      <c r="N12" s="2">
        <v>2.6592149869514514E-07</v>
      </c>
      <c r="O12" s="2">
        <v>1.8076570172317434E-08</v>
      </c>
      <c r="P12" s="2">
        <v>2.0722684491314938E-08</v>
      </c>
      <c r="Q12" s="2">
        <v>9.519145398323835E-09</v>
      </c>
      <c r="R12" s="2">
        <v>4.901294148110034E-09</v>
      </c>
      <c r="S12" s="2">
        <v>1.6503628418718869E-09</v>
      </c>
      <c r="T12" s="2">
        <v>3.8957351862623094E-11</v>
      </c>
      <c r="U12" s="2">
        <v>5.690720695706008E-13</v>
      </c>
      <c r="V12" s="2">
        <v>1.2656519284202057E-14</v>
      </c>
      <c r="W12" s="2">
        <v>0</v>
      </c>
    </row>
    <row r="13" spans="2:23" ht="15">
      <c r="B13" s="2">
        <v>32</v>
      </c>
      <c r="C13" s="2">
        <v>87</v>
      </c>
      <c r="H13" s="2">
        <v>0.254853</v>
      </c>
      <c r="I13" s="2">
        <v>3.2083109482753477E-07</v>
      </c>
      <c r="J13" s="2">
        <v>0.16059513916774124</v>
      </c>
      <c r="K13" s="2">
        <v>0.2695042801380163</v>
      </c>
      <c r="L13" s="2">
        <v>0.14113800619393924</v>
      </c>
      <c r="M13" s="2">
        <v>0</v>
      </c>
      <c r="N13" s="2">
        <v>2.6592149869514514E-07</v>
      </c>
      <c r="O13" s="2">
        <v>1.8076570172317434E-08</v>
      </c>
      <c r="P13" s="2">
        <v>2.0722684491314938E-08</v>
      </c>
      <c r="Q13" s="2">
        <v>9.519145398323835E-09</v>
      </c>
      <c r="R13" s="2">
        <v>4.901294148110034E-09</v>
      </c>
      <c r="S13" s="2">
        <v>1.6503628418718869E-09</v>
      </c>
      <c r="T13" s="2">
        <v>3.8957351862623094E-11</v>
      </c>
      <c r="U13" s="2">
        <v>5.690720695706008E-13</v>
      </c>
      <c r="V13" s="2">
        <v>1.2656519284202057E-14</v>
      </c>
      <c r="W13" s="2">
        <v>0</v>
      </c>
    </row>
    <row r="14" spans="2:23" ht="15">
      <c r="B14" s="2">
        <v>64</v>
      </c>
      <c r="C14" s="2">
        <v>97</v>
      </c>
      <c r="H14" s="2">
        <v>0.254853</v>
      </c>
      <c r="I14" s="2">
        <v>3.2083109482753477E-07</v>
      </c>
      <c r="J14" s="2">
        <v>0.16059513916774124</v>
      </c>
      <c r="K14" s="2">
        <v>0.2695042801380163</v>
      </c>
      <c r="L14" s="2">
        <v>0.14113800619393924</v>
      </c>
      <c r="M14" s="2">
        <v>0</v>
      </c>
      <c r="N14" s="2">
        <v>2.6592149869514514E-07</v>
      </c>
      <c r="O14" s="2">
        <v>1.8076570172317434E-08</v>
      </c>
      <c r="P14" s="2">
        <v>2.0722684491314938E-08</v>
      </c>
      <c r="Q14" s="2">
        <v>9.519145398323835E-09</v>
      </c>
      <c r="R14" s="2">
        <v>4.901294148110034E-09</v>
      </c>
      <c r="S14" s="2">
        <v>1.6503628418718869E-09</v>
      </c>
      <c r="T14" s="2">
        <v>3.8957351862623094E-11</v>
      </c>
      <c r="U14" s="2">
        <v>5.690720695706008E-13</v>
      </c>
      <c r="V14" s="2">
        <v>1.2656519284202057E-14</v>
      </c>
      <c r="W14" s="2">
        <v>0</v>
      </c>
    </row>
    <row r="15" spans="2:23" ht="15">
      <c r="B15" s="2">
        <v>128</v>
      </c>
      <c r="C15" s="2">
        <v>100</v>
      </c>
      <c r="H15" s="2">
        <v>0.254853</v>
      </c>
      <c r="I15" s="2">
        <v>3.2083109482753477E-07</v>
      </c>
      <c r="J15" s="2">
        <v>0.16059513916774124</v>
      </c>
      <c r="K15" s="2">
        <v>0.2695042801380163</v>
      </c>
      <c r="L15" s="2">
        <v>0.14113800619393924</v>
      </c>
      <c r="M15" s="2">
        <v>0</v>
      </c>
      <c r="N15" s="2">
        <v>2.6592149869514514E-07</v>
      </c>
      <c r="O15" s="2">
        <v>1.8076570172317434E-08</v>
      </c>
      <c r="P15" s="2">
        <v>2.0722684491314938E-08</v>
      </c>
      <c r="Q15" s="2">
        <v>9.519145398323835E-09</v>
      </c>
      <c r="R15" s="2">
        <v>4.901294148110034E-09</v>
      </c>
      <c r="S15" s="2">
        <v>1.6503628418718869E-09</v>
      </c>
      <c r="T15" s="2">
        <v>3.8957351862623094E-11</v>
      </c>
      <c r="U15" s="2">
        <v>5.690720695706008E-13</v>
      </c>
      <c r="V15" s="2">
        <v>1.2656519284202057E-14</v>
      </c>
      <c r="W15" s="2">
        <v>0</v>
      </c>
    </row>
    <row r="16" spans="2:23" ht="15">
      <c r="B16" s="2">
        <v>256</v>
      </c>
      <c r="C16" s="2">
        <v>100</v>
      </c>
      <c r="H16" s="2">
        <v>0.254853</v>
      </c>
      <c r="I16" s="2">
        <v>3.2083109482753477E-07</v>
      </c>
      <c r="J16" s="2">
        <v>0.16059513916774124</v>
      </c>
      <c r="K16" s="2">
        <v>0.2695042801380163</v>
      </c>
      <c r="L16" s="2">
        <v>0.14113800619393924</v>
      </c>
      <c r="M16" s="2">
        <v>0</v>
      </c>
      <c r="N16" s="2">
        <v>2.6592149869514514E-07</v>
      </c>
      <c r="O16" s="2">
        <v>1.8076570172317434E-08</v>
      </c>
      <c r="P16" s="2">
        <v>2.0722684491314938E-08</v>
      </c>
      <c r="Q16" s="2">
        <v>9.519145398323835E-09</v>
      </c>
      <c r="R16" s="2">
        <v>4.901294148110034E-09</v>
      </c>
      <c r="S16" s="2">
        <v>1.6503628418718869E-09</v>
      </c>
      <c r="T16" s="2">
        <v>3.8957351862623094E-11</v>
      </c>
      <c r="U16" s="2">
        <v>5.690720695706008E-13</v>
      </c>
      <c r="V16" s="2">
        <v>1.2656519284202057E-14</v>
      </c>
      <c r="W16" s="2">
        <v>0</v>
      </c>
    </row>
    <row r="17" spans="2:23" ht="15">
      <c r="B17" s="2">
        <v>512</v>
      </c>
      <c r="C17" s="2">
        <v>100</v>
      </c>
      <c r="H17" s="2">
        <v>0.254853</v>
      </c>
      <c r="I17" s="2">
        <v>3.2083109482753477E-07</v>
      </c>
      <c r="J17" s="2">
        <v>0.16059513916774124</v>
      </c>
      <c r="K17" s="2">
        <v>0.2695042801380163</v>
      </c>
      <c r="L17" s="2">
        <v>0.14113800619393924</v>
      </c>
      <c r="M17" s="2">
        <v>0</v>
      </c>
      <c r="N17" s="2">
        <v>2.6592149869514514E-07</v>
      </c>
      <c r="O17" s="2">
        <v>1.8076570172317434E-08</v>
      </c>
      <c r="P17" s="2">
        <v>2.0722684491314938E-08</v>
      </c>
      <c r="Q17" s="2">
        <v>9.519145398323835E-09</v>
      </c>
      <c r="R17" s="2">
        <v>4.901294148110034E-09</v>
      </c>
      <c r="S17" s="2">
        <v>1.6503628418718869E-09</v>
      </c>
      <c r="T17" s="2">
        <v>3.8957351862623094E-11</v>
      </c>
      <c r="U17" s="2">
        <v>5.690720695706008E-13</v>
      </c>
      <c r="V17" s="2">
        <v>1.2656519284202057E-14</v>
      </c>
      <c r="W17" s="2">
        <v>0</v>
      </c>
    </row>
    <row r="18" spans="2:23" ht="15">
      <c r="B18" s="2">
        <v>1064</v>
      </c>
      <c r="C18" s="2">
        <v>100</v>
      </c>
      <c r="H18" s="2">
        <v>0.368121</v>
      </c>
      <c r="I18" s="2">
        <v>1.701759340260807E-06</v>
      </c>
      <c r="J18" s="2">
        <v>0.19176371248361807</v>
      </c>
      <c r="K18" s="2">
        <v>0.30842615221023617</v>
      </c>
      <c r="L18" s="2">
        <v>0.16853030658677776</v>
      </c>
      <c r="M18" s="2">
        <v>0</v>
      </c>
      <c r="N18" s="2">
        <v>1.4105066543624101E-06</v>
      </c>
      <c r="O18" s="2">
        <v>9.588214056108695E-08</v>
      </c>
      <c r="P18" s="2">
        <v>1.0991771825399273E-07</v>
      </c>
      <c r="Q18" s="2">
        <v>5.049166011045884E-08</v>
      </c>
      <c r="R18" s="2">
        <v>2.5997552077661177E-08</v>
      </c>
      <c r="S18" s="2">
        <v>8.753890836187795E-09</v>
      </c>
      <c r="T18" s="2">
        <v>2.0663844145058184E-10</v>
      </c>
      <c r="U18" s="2">
        <v>3.018484571122702E-12</v>
      </c>
      <c r="V18" s="2">
        <v>6.713298758856271E-14</v>
      </c>
      <c r="W18" s="2">
        <v>0</v>
      </c>
    </row>
    <row r="19" spans="8:23" ht="15">
      <c r="H19" s="2">
        <v>0.368121</v>
      </c>
      <c r="I19" s="2">
        <v>1.701759340260807E-06</v>
      </c>
      <c r="J19" s="2">
        <v>0.19176371248361807</v>
      </c>
      <c r="K19" s="2">
        <v>0.30842615221023617</v>
      </c>
      <c r="L19" s="2">
        <v>0.16853030658677776</v>
      </c>
      <c r="M19" s="2">
        <v>0</v>
      </c>
      <c r="N19" s="2">
        <v>1.4105066543624101E-06</v>
      </c>
      <c r="O19" s="2">
        <v>9.588214056108695E-08</v>
      </c>
      <c r="P19" s="2">
        <v>1.0991771825399273E-07</v>
      </c>
      <c r="Q19" s="2">
        <v>5.049166011045884E-08</v>
      </c>
      <c r="R19" s="2">
        <v>2.5997552077661177E-08</v>
      </c>
      <c r="S19" s="2">
        <v>8.753890836187795E-09</v>
      </c>
      <c r="T19" s="2">
        <v>2.0663844145058184E-10</v>
      </c>
      <c r="U19" s="2">
        <v>3.018484571122702E-12</v>
      </c>
      <c r="V19" s="2">
        <v>6.713298758856271E-14</v>
      </c>
      <c r="W19" s="2">
        <v>0</v>
      </c>
    </row>
    <row r="20" spans="8:23" ht="15">
      <c r="H20" s="2">
        <v>0.368121</v>
      </c>
      <c r="I20" s="2">
        <v>1.701759340260807E-06</v>
      </c>
      <c r="J20" s="2">
        <v>0.19176371248361807</v>
      </c>
      <c r="K20" s="2">
        <v>0.30842615221023617</v>
      </c>
      <c r="L20" s="2">
        <v>0.16853030658677776</v>
      </c>
      <c r="M20" s="2">
        <v>0</v>
      </c>
      <c r="N20" s="2">
        <v>1.4105066543624101E-06</v>
      </c>
      <c r="O20" s="2">
        <v>9.588214056108695E-08</v>
      </c>
      <c r="P20" s="2">
        <v>1.0991771825399273E-07</v>
      </c>
      <c r="Q20" s="2">
        <v>5.049166011045884E-08</v>
      </c>
      <c r="R20" s="2">
        <v>2.5997552077661177E-08</v>
      </c>
      <c r="S20" s="2">
        <v>8.753890836187795E-09</v>
      </c>
      <c r="T20" s="2">
        <v>2.0663844145058184E-10</v>
      </c>
      <c r="U20" s="2">
        <v>3.018484571122702E-12</v>
      </c>
      <c r="V20" s="2">
        <v>6.713298758856271E-14</v>
      </c>
      <c r="W20" s="2">
        <v>0</v>
      </c>
    </row>
    <row r="21" spans="2:23" ht="15">
      <c r="B21" s="3" t="s">
        <v>23</v>
      </c>
      <c r="H21" s="2">
        <v>0.368121</v>
      </c>
      <c r="I21" s="2">
        <v>1.701759340260807E-06</v>
      </c>
      <c r="J21" s="2">
        <v>0.19176371248361807</v>
      </c>
      <c r="K21" s="2">
        <v>0.30842615221023617</v>
      </c>
      <c r="L21" s="2">
        <v>0.16853030658677776</v>
      </c>
      <c r="M21" s="2">
        <v>0</v>
      </c>
      <c r="N21" s="2">
        <v>1.4105066543624101E-06</v>
      </c>
      <c r="O21" s="2">
        <v>9.588214056108695E-08</v>
      </c>
      <c r="P21" s="2">
        <v>1.0991771825399273E-07</v>
      </c>
      <c r="Q21" s="2">
        <v>5.049166011045884E-08</v>
      </c>
      <c r="R21" s="2">
        <v>2.5997552077661177E-08</v>
      </c>
      <c r="S21" s="2">
        <v>8.753890836187795E-09</v>
      </c>
      <c r="T21" s="2">
        <v>2.0663844145058184E-10</v>
      </c>
      <c r="U21" s="2">
        <v>3.018484571122702E-12</v>
      </c>
      <c r="V21" s="2">
        <v>6.713298758856271E-14</v>
      </c>
      <c r="W21" s="2">
        <v>0</v>
      </c>
    </row>
    <row r="22" spans="2:23" ht="15">
      <c r="B22" s="3" t="s">
        <v>24</v>
      </c>
      <c r="D22" s="2">
        <v>4</v>
      </c>
      <c r="H22" s="2">
        <v>0.368121</v>
      </c>
      <c r="I22" s="2">
        <v>1.701759340260807E-06</v>
      </c>
      <c r="J22" s="2">
        <v>0.19176371248361807</v>
      </c>
      <c r="K22" s="2">
        <v>0.30842615221023617</v>
      </c>
      <c r="L22" s="2">
        <v>0.16853030658677776</v>
      </c>
      <c r="M22" s="2">
        <v>0</v>
      </c>
      <c r="N22" s="2">
        <v>1.4105066543624101E-06</v>
      </c>
      <c r="O22" s="2">
        <v>9.588214056108695E-08</v>
      </c>
      <c r="P22" s="2">
        <v>1.0991771825399273E-07</v>
      </c>
      <c r="Q22" s="2">
        <v>5.049166011045884E-08</v>
      </c>
      <c r="R22" s="2">
        <v>2.5997552077661177E-08</v>
      </c>
      <c r="S22" s="2">
        <v>8.753890836187795E-09</v>
      </c>
      <c r="T22" s="2">
        <v>2.0663844145058184E-10</v>
      </c>
      <c r="U22" s="2">
        <v>3.018484571122702E-12</v>
      </c>
      <c r="V22" s="2">
        <v>6.713298758856271E-14</v>
      </c>
      <c r="W22" s="2">
        <v>0</v>
      </c>
    </row>
    <row r="23" spans="2:23" ht="15">
      <c r="B23" s="3" t="s">
        <v>25</v>
      </c>
      <c r="D23" s="2">
        <v>3.86</v>
      </c>
      <c r="H23" s="2">
        <v>0.368121</v>
      </c>
      <c r="I23" s="2">
        <v>1.701759340260807E-06</v>
      </c>
      <c r="J23" s="2">
        <v>0.19176371248361807</v>
      </c>
      <c r="K23" s="2">
        <v>0.30842615221023617</v>
      </c>
      <c r="L23" s="2">
        <v>0.16853030658677776</v>
      </c>
      <c r="M23" s="2">
        <v>0</v>
      </c>
      <c r="N23" s="2">
        <v>1.4105066543624101E-06</v>
      </c>
      <c r="O23" s="2">
        <v>9.588214056108695E-08</v>
      </c>
      <c r="P23" s="2">
        <v>1.0991771825399273E-07</v>
      </c>
      <c r="Q23" s="2">
        <v>5.049166011045884E-08</v>
      </c>
      <c r="R23" s="2">
        <v>2.5997552077661177E-08</v>
      </c>
      <c r="S23" s="2">
        <v>8.753890836187795E-09</v>
      </c>
      <c r="T23" s="2">
        <v>2.0663844145058184E-10</v>
      </c>
      <c r="U23" s="2">
        <v>3.018484571122702E-12</v>
      </c>
      <c r="V23" s="2">
        <v>6.713298758856271E-14</v>
      </c>
      <c r="W23" s="2">
        <v>0</v>
      </c>
    </row>
    <row r="24" spans="2:23" ht="15">
      <c r="B24" s="3" t="s">
        <v>26</v>
      </c>
      <c r="D24" s="2">
        <v>1.13</v>
      </c>
      <c r="H24" s="2">
        <v>0.368121</v>
      </c>
      <c r="I24" s="2">
        <v>1.701759340260807E-06</v>
      </c>
      <c r="J24" s="2">
        <v>0.19176371248361807</v>
      </c>
      <c r="K24" s="2">
        <v>0.30842615221023617</v>
      </c>
      <c r="L24" s="2">
        <v>0.16853030658677776</v>
      </c>
      <c r="M24" s="2">
        <v>0</v>
      </c>
      <c r="N24" s="2">
        <v>1.4105066543624101E-06</v>
      </c>
      <c r="O24" s="2">
        <v>9.588214056108695E-08</v>
      </c>
      <c r="P24" s="2">
        <v>1.0991771825399273E-07</v>
      </c>
      <c r="Q24" s="2">
        <v>5.049166011045884E-08</v>
      </c>
      <c r="R24" s="2">
        <v>2.5997552077661177E-08</v>
      </c>
      <c r="S24" s="2">
        <v>8.753890836187795E-09</v>
      </c>
      <c r="T24" s="2">
        <v>2.0663844145058184E-10</v>
      </c>
      <c r="U24" s="2">
        <v>3.018484571122702E-12</v>
      </c>
      <c r="V24" s="2">
        <v>6.713298758856271E-14</v>
      </c>
      <c r="W24" s="2">
        <v>0</v>
      </c>
    </row>
    <row r="25" spans="2:23" ht="15">
      <c r="B25" s="3" t="s">
        <v>27</v>
      </c>
      <c r="D25" s="2">
        <v>1.22</v>
      </c>
      <c r="H25" s="2">
        <v>0.4054749322448731</v>
      </c>
      <c r="I25" s="2">
        <v>2.6582169659401793E-06</v>
      </c>
      <c r="J25" s="2">
        <v>0.20112056611626644</v>
      </c>
      <c r="K25" s="2">
        <v>0.31992424761772226</v>
      </c>
      <c r="L25" s="2">
        <v>0.17675351728172373</v>
      </c>
      <c r="M25" s="2">
        <v>0</v>
      </c>
      <c r="N25" s="2">
        <v>2.203268482500617E-06</v>
      </c>
      <c r="O25" s="2">
        <v>1.497717842589192E-07</v>
      </c>
      <c r="P25" s="2">
        <v>1.7169592468663412E-07</v>
      </c>
      <c r="Q25" s="2">
        <v>7.887001667552873E-08</v>
      </c>
      <c r="R25" s="2">
        <v>4.0609228561754854E-08</v>
      </c>
      <c r="S25" s="2">
        <v>1.3673931788249443E-08</v>
      </c>
      <c r="T25" s="2">
        <v>3.227776089627284E-10</v>
      </c>
      <c r="U25" s="2">
        <v>4.714995069254227E-12</v>
      </c>
      <c r="V25" s="2">
        <v>1.048644437319907E-13</v>
      </c>
      <c r="W25" s="2">
        <v>0</v>
      </c>
    </row>
    <row r="26" spans="2:23" ht="15">
      <c r="B26" s="3" t="s">
        <v>28</v>
      </c>
      <c r="D26" s="2">
        <v>1.37</v>
      </c>
      <c r="H26" s="2">
        <v>1.9807322897863742</v>
      </c>
      <c r="I26" s="2">
        <v>0.003388542945109676</v>
      </c>
      <c r="J26" s="2">
        <v>0.42954615129413376</v>
      </c>
      <c r="K26" s="2">
        <v>0.6039377874755871</v>
      </c>
      <c r="L26" s="2">
        <v>0.37750387512421063</v>
      </c>
      <c r="M26" s="2">
        <v>0</v>
      </c>
      <c r="N26" s="2">
        <v>0.0028086006402864776</v>
      </c>
      <c r="O26" s="2">
        <v>0.00019092050401820732</v>
      </c>
      <c r="P26" s="2">
        <v>0.00021886814423186164</v>
      </c>
      <c r="Q26" s="2">
        <v>0.0001005389860989096</v>
      </c>
      <c r="R26" s="2">
        <v>5.176632182866648E-05</v>
      </c>
      <c r="S26" s="2">
        <v>1.7430746130459515E-05</v>
      </c>
      <c r="T26" s="2">
        <v>4.1145843386910185E-07</v>
      </c>
      <c r="U26" s="2">
        <v>6.0104060288763715E-09</v>
      </c>
      <c r="V26" s="2">
        <v>1.3367519489712104E-10</v>
      </c>
      <c r="W26" s="2">
        <v>0</v>
      </c>
    </row>
    <row r="27" spans="2:23" ht="15">
      <c r="B27" s="3" t="s">
        <v>29</v>
      </c>
      <c r="D27" s="2">
        <v>1.88</v>
      </c>
      <c r="H27" s="2">
        <v>4.417820998992919</v>
      </c>
      <c r="I27" s="2">
        <v>0.202865221592474</v>
      </c>
      <c r="J27" s="2">
        <v>0.6727070830249149</v>
      </c>
      <c r="K27" s="2">
        <v>0.8481769927597063</v>
      </c>
      <c r="L27" s="2">
        <v>0.5912042976064668</v>
      </c>
      <c r="M27" s="2">
        <v>0</v>
      </c>
      <c r="N27" s="2">
        <v>0.16814524723045507</v>
      </c>
      <c r="O27" s="2">
        <v>0.011430024934491974</v>
      </c>
      <c r="P27" s="2">
        <v>0.013103193702534896</v>
      </c>
      <c r="Q27" s="2">
        <v>0.006019066018647673</v>
      </c>
      <c r="R27" s="2">
        <v>0.0030991451248848934</v>
      </c>
      <c r="S27" s="2">
        <v>0.0010435435623978415</v>
      </c>
      <c r="T27" s="2">
        <v>2.463318532923182E-05</v>
      </c>
      <c r="U27" s="2">
        <v>3.5983086850601556E-07</v>
      </c>
      <c r="V27" s="2">
        <v>8.002863907437914E-09</v>
      </c>
      <c r="W27" s="2">
        <v>0</v>
      </c>
    </row>
    <row r="28" spans="2:23" ht="15">
      <c r="B28" s="3" t="s">
        <v>30</v>
      </c>
      <c r="D28" s="2">
        <v>5.28</v>
      </c>
      <c r="H28" s="2">
        <v>7.713919626159668</v>
      </c>
      <c r="I28" s="2">
        <v>3.9646893792993723</v>
      </c>
      <c r="J28" s="2">
        <v>0.9352708964360268</v>
      </c>
      <c r="K28" s="2">
        <v>1.0890295442962667</v>
      </c>
      <c r="L28" s="2">
        <v>0.8219568179851509</v>
      </c>
      <c r="M28" s="2">
        <v>0</v>
      </c>
      <c r="N28" s="2">
        <v>3.2863681204354114</v>
      </c>
      <c r="O28" s="2">
        <v>0.22330744895055307</v>
      </c>
      <c r="P28" s="2">
        <v>0.2559960083716188</v>
      </c>
      <c r="Q28" s="2">
        <v>0.1175939934857993</v>
      </c>
      <c r="R28" s="2">
        <v>0.060547741210710534</v>
      </c>
      <c r="S28" s="2">
        <v>0.020387624009867624</v>
      </c>
      <c r="T28" s="2">
        <v>0.00048125649829489504</v>
      </c>
      <c r="U28" s="2">
        <v>7.029985827700351E-06</v>
      </c>
      <c r="V28" s="2">
        <v>1.563512882702076E-07</v>
      </c>
      <c r="W28" s="2">
        <v>0</v>
      </c>
    </row>
    <row r="29" spans="2:23" ht="15">
      <c r="B29" s="3" t="s">
        <v>31</v>
      </c>
      <c r="D29" s="2">
        <v>11.31</v>
      </c>
      <c r="H29" s="2">
        <v>14.601333289020994</v>
      </c>
      <c r="I29" s="2">
        <v>57.71610080986627</v>
      </c>
      <c r="J29" s="2">
        <v>1.3589113006094469</v>
      </c>
      <c r="K29" s="2">
        <v>1.4711415113067656</v>
      </c>
      <c r="L29" s="2">
        <v>1.1942704651982132</v>
      </c>
      <c r="M29" s="2">
        <v>0</v>
      </c>
      <c r="N29" s="2">
        <v>43.305861680552574</v>
      </c>
      <c r="O29" s="2">
        <v>3.7862884687874208</v>
      </c>
      <c r="P29" s="2">
        <v>5.354909469328877</v>
      </c>
      <c r="Q29" s="2">
        <v>2.9333198448685813</v>
      </c>
      <c r="R29" s="2">
        <v>1.7332562540299608</v>
      </c>
      <c r="S29" s="2">
        <v>0.5883690578255105</v>
      </c>
      <c r="T29" s="2">
        <v>0.013888643048210214</v>
      </c>
      <c r="U29" s="2">
        <v>0.00020287926322208065</v>
      </c>
      <c r="V29" s="2">
        <v>4.51216189413845E-06</v>
      </c>
      <c r="W29" s="2">
        <v>0</v>
      </c>
    </row>
    <row r="30" spans="2:23" ht="15">
      <c r="B30" s="3" t="s">
        <v>32</v>
      </c>
      <c r="D30" s="2">
        <v>24.68</v>
      </c>
      <c r="H30" s="2">
        <v>20.93414246795654</v>
      </c>
      <c r="I30" s="2">
        <v>166.63693236122668</v>
      </c>
      <c r="J30" s="2">
        <v>1.6592631661070127</v>
      </c>
      <c r="K30" s="2">
        <v>1.7420506148529085</v>
      </c>
      <c r="L30" s="2">
        <v>1.4582327723554636</v>
      </c>
      <c r="M30" s="2">
        <v>0</v>
      </c>
      <c r="N30" s="2">
        <v>117.16097160921487</v>
      </c>
      <c r="O30" s="2">
        <v>11.020395961121544</v>
      </c>
      <c r="P30" s="2">
        <v>16.96239638343302</v>
      </c>
      <c r="Q30" s="2">
        <v>10.363790543148303</v>
      </c>
      <c r="R30" s="2">
        <v>7.4948387409385075</v>
      </c>
      <c r="S30" s="2">
        <v>3.5495008540456365</v>
      </c>
      <c r="T30" s="2">
        <v>0.08378712256445195</v>
      </c>
      <c r="U30" s="2">
        <v>0.0012239258820583444</v>
      </c>
      <c r="V30" s="2">
        <v>2.7220878263089018E-05</v>
      </c>
      <c r="W30" s="2">
        <v>0</v>
      </c>
    </row>
    <row r="31" spans="2:23" ht="15">
      <c r="B31" s="3" t="s">
        <v>33</v>
      </c>
      <c r="D31" s="2">
        <v>39.4</v>
      </c>
      <c r="H31" s="2">
        <v>59.859638858830685</v>
      </c>
      <c r="I31" s="2">
        <v>1445.1910167094327</v>
      </c>
      <c r="J31" s="2">
        <v>2.793655416254001</v>
      </c>
      <c r="K31" s="2">
        <v>2.764112560729986</v>
      </c>
      <c r="L31" s="2">
        <v>2.455186112645372</v>
      </c>
      <c r="M31" s="2">
        <v>0</v>
      </c>
      <c r="N31" s="2">
        <v>871.2696354214719</v>
      </c>
      <c r="O31" s="2">
        <v>90.77002076563222</v>
      </c>
      <c r="P31" s="2">
        <v>156.50037765439066</v>
      </c>
      <c r="Q31" s="2">
        <v>109.91632521170648</v>
      </c>
      <c r="R31" s="2">
        <v>100.92744402752079</v>
      </c>
      <c r="S31" s="2">
        <v>106.56166911216837</v>
      </c>
      <c r="T31" s="2">
        <v>9.109517135445348</v>
      </c>
      <c r="U31" s="2">
        <v>0.13306786835350579</v>
      </c>
      <c r="V31" s="2">
        <v>0.002959512743604898</v>
      </c>
      <c r="W31" s="2">
        <v>0</v>
      </c>
    </row>
    <row r="32" spans="8:23" ht="15">
      <c r="H32" s="2">
        <v>127</v>
      </c>
      <c r="I32" s="2">
        <v>4954.9241636420375</v>
      </c>
      <c r="J32" s="2">
        <v>4.056502998385313</v>
      </c>
      <c r="K32" s="2">
        <v>3.9014251171875074</v>
      </c>
      <c r="L32" s="2">
        <v>3.565031596092311</v>
      </c>
      <c r="M32" s="2">
        <v>0</v>
      </c>
      <c r="N32" s="2">
        <v>2708.6330336899414</v>
      </c>
      <c r="O32" s="2">
        <v>293.2812958472165</v>
      </c>
      <c r="P32" s="2">
        <v>527.0508081181218</v>
      </c>
      <c r="Q32" s="2">
        <v>388.74901140761176</v>
      </c>
      <c r="R32" s="2">
        <v>386.432886321538</v>
      </c>
      <c r="S32" s="2">
        <v>513.4906800208289</v>
      </c>
      <c r="T32" s="2">
        <v>133.38310254048943</v>
      </c>
      <c r="U32" s="2">
        <v>3.8184216079357807</v>
      </c>
      <c r="V32" s="2">
        <v>0.08492408835408032</v>
      </c>
      <c r="W32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J19">
      <selection activeCell="O44" sqref="O44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44.281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60</v>
      </c>
      <c r="F1" s="11"/>
      <c r="H1" s="7" t="s">
        <v>61</v>
      </c>
      <c r="K1" s="7" t="s">
        <v>62</v>
      </c>
    </row>
    <row r="2" spans="1:11" ht="12.75">
      <c r="A2" s="6" t="s">
        <v>38</v>
      </c>
      <c r="B2" s="6" t="s">
        <v>40</v>
      </c>
      <c r="D2" s="7" t="s">
        <v>63</v>
      </c>
      <c r="E2" s="7" t="s">
        <v>64</v>
      </c>
      <c r="F2" s="7" t="s">
        <v>65</v>
      </c>
      <c r="H2" s="7" t="s">
        <v>66</v>
      </c>
      <c r="I2" s="7" t="s">
        <v>67</v>
      </c>
      <c r="K2" s="7" t="s">
        <v>66</v>
      </c>
    </row>
    <row r="3" spans="1:12" ht="15">
      <c r="A3" s="2">
        <v>0.0009999999999999998</v>
      </c>
      <c r="B3" s="2">
        <v>1.2061868455280502E-15</v>
      </c>
      <c r="D3" s="7">
        <f aca="true" t="shared" si="0" ref="D3:D28">A3/0.028317</f>
        <v>0.035314475403467875</v>
      </c>
      <c r="E3" s="7">
        <f aca="true" t="shared" si="1" ref="E3:E28">B3*2.2046/2000</f>
        <v>1.3295797598255699E-18</v>
      </c>
      <c r="F3" s="7">
        <f aca="true" t="shared" si="2" ref="F3:F28">E3*60*24</f>
        <v>1.9145948541488208E-15</v>
      </c>
      <c r="H3" s="2">
        <v>0.045138559972643946</v>
      </c>
      <c r="I3" s="7">
        <f aca="true" t="shared" si="3" ref="I3:I28">H3*3.0808</f>
        <v>0.13906287556372146</v>
      </c>
      <c r="K3" s="2">
        <v>0.02132683161279382</v>
      </c>
      <c r="L3" s="7">
        <f aca="true" t="shared" si="4" ref="L3:L28">K3*3.2808</f>
        <v>0.06996906915525397</v>
      </c>
    </row>
    <row r="4" spans="1:12" ht="15">
      <c r="A4" s="2">
        <v>0.0824024656791687</v>
      </c>
      <c r="B4" s="2">
        <v>2.179203599532557E-09</v>
      </c>
      <c r="D4" s="7">
        <f t="shared" si="0"/>
        <v>2.9099998474121094</v>
      </c>
      <c r="E4" s="7">
        <f t="shared" si="1"/>
        <v>2.4021361277647376E-12</v>
      </c>
      <c r="F4" s="7">
        <f t="shared" si="2"/>
        <v>3.459076023981222E-09</v>
      </c>
      <c r="H4" s="2">
        <v>0.17815560178041495</v>
      </c>
      <c r="I4" s="7">
        <f t="shared" si="3"/>
        <v>0.5488617779651024</v>
      </c>
      <c r="K4" s="2">
        <v>0.08334550342547443</v>
      </c>
      <c r="L4" s="7">
        <f t="shared" si="4"/>
        <v>0.27343992763829655</v>
      </c>
    </row>
    <row r="5" spans="1:12" ht="15">
      <c r="A5" s="2">
        <v>0.254853</v>
      </c>
      <c r="B5" s="2">
        <v>3.2083109482753477E-07</v>
      </c>
      <c r="D5" s="7">
        <f t="shared" si="0"/>
        <v>9</v>
      </c>
      <c r="E5" s="7">
        <f t="shared" si="1"/>
        <v>3.536521158283916E-10</v>
      </c>
      <c r="F5" s="7">
        <f t="shared" si="2"/>
        <v>5.092590467928839E-07</v>
      </c>
      <c r="H5" s="2">
        <v>0.26039974865913434</v>
      </c>
      <c r="I5" s="7">
        <f t="shared" si="3"/>
        <v>0.8022395456690611</v>
      </c>
      <c r="K5" s="2">
        <v>0.14113800619393924</v>
      </c>
      <c r="L5" s="7">
        <f t="shared" si="4"/>
        <v>0.4630455707210759</v>
      </c>
    </row>
    <row r="6" spans="1:12" ht="15">
      <c r="A6" s="2">
        <v>0.254853</v>
      </c>
      <c r="B6" s="2">
        <v>3.2083109482753477E-07</v>
      </c>
      <c r="D6" s="7">
        <f t="shared" si="0"/>
        <v>9</v>
      </c>
      <c r="E6" s="7">
        <f t="shared" si="1"/>
        <v>3.536521158283916E-10</v>
      </c>
      <c r="F6" s="7">
        <f t="shared" si="2"/>
        <v>5.092590467928839E-07</v>
      </c>
      <c r="H6" s="2">
        <v>0.26039974865913434</v>
      </c>
      <c r="I6" s="7">
        <f t="shared" si="3"/>
        <v>0.8022395456690611</v>
      </c>
      <c r="K6" s="2">
        <v>0.14113800619393924</v>
      </c>
      <c r="L6" s="7">
        <f t="shared" si="4"/>
        <v>0.4630455707210759</v>
      </c>
    </row>
    <row r="7" spans="1:12" ht="15">
      <c r="A7" s="2">
        <v>0.254853</v>
      </c>
      <c r="B7" s="2">
        <v>3.2083109482753477E-07</v>
      </c>
      <c r="D7" s="7">
        <f t="shared" si="0"/>
        <v>9</v>
      </c>
      <c r="E7" s="7">
        <f t="shared" si="1"/>
        <v>3.536521158283916E-10</v>
      </c>
      <c r="F7" s="7">
        <f t="shared" si="2"/>
        <v>5.092590467928839E-07</v>
      </c>
      <c r="H7" s="2">
        <v>0.26039974865913434</v>
      </c>
      <c r="I7" s="7">
        <f t="shared" si="3"/>
        <v>0.8022395456690611</v>
      </c>
      <c r="K7" s="2">
        <v>0.14113800619393924</v>
      </c>
      <c r="L7" s="7">
        <f t="shared" si="4"/>
        <v>0.4630455707210759</v>
      </c>
    </row>
    <row r="8" spans="1:12" ht="15">
      <c r="A8" s="2">
        <v>0.254853</v>
      </c>
      <c r="B8" s="2">
        <v>3.2083109482753477E-07</v>
      </c>
      <c r="D8" s="7">
        <f t="shared" si="0"/>
        <v>9</v>
      </c>
      <c r="E8" s="7">
        <f t="shared" si="1"/>
        <v>3.536521158283916E-10</v>
      </c>
      <c r="F8" s="7">
        <f t="shared" si="2"/>
        <v>5.092590467928839E-07</v>
      </c>
      <c r="H8" s="2">
        <v>0.26039974865913434</v>
      </c>
      <c r="I8" s="7">
        <f t="shared" si="3"/>
        <v>0.8022395456690611</v>
      </c>
      <c r="K8" s="2">
        <v>0.14113800619393924</v>
      </c>
      <c r="L8" s="7">
        <f t="shared" si="4"/>
        <v>0.4630455707210759</v>
      </c>
    </row>
    <row r="9" spans="1:12" ht="15">
      <c r="A9" s="2">
        <v>0.254853</v>
      </c>
      <c r="B9" s="2">
        <v>3.2083109482753477E-07</v>
      </c>
      <c r="D9" s="7">
        <f t="shared" si="0"/>
        <v>9</v>
      </c>
      <c r="E9" s="7">
        <f t="shared" si="1"/>
        <v>3.536521158283916E-10</v>
      </c>
      <c r="F9" s="7">
        <f t="shared" si="2"/>
        <v>5.092590467928839E-07</v>
      </c>
      <c r="H9" s="2">
        <v>0.26039974865913434</v>
      </c>
      <c r="I9" s="7">
        <f t="shared" si="3"/>
        <v>0.8022395456690611</v>
      </c>
      <c r="K9" s="2">
        <v>0.14113800619393924</v>
      </c>
      <c r="L9" s="7">
        <f t="shared" si="4"/>
        <v>0.4630455707210759</v>
      </c>
    </row>
    <row r="10" spans="1:12" ht="15">
      <c r="A10" s="2">
        <v>0.254853</v>
      </c>
      <c r="B10" s="2">
        <v>3.2083109482753477E-07</v>
      </c>
      <c r="D10" s="7">
        <f t="shared" si="0"/>
        <v>9</v>
      </c>
      <c r="E10" s="7">
        <f t="shared" si="1"/>
        <v>3.536521158283916E-10</v>
      </c>
      <c r="F10" s="7">
        <f t="shared" si="2"/>
        <v>5.092590467928839E-07</v>
      </c>
      <c r="H10" s="2">
        <v>0.26039974865913434</v>
      </c>
      <c r="I10" s="7">
        <f t="shared" si="3"/>
        <v>0.8022395456690611</v>
      </c>
      <c r="K10" s="2">
        <v>0.14113800619393924</v>
      </c>
      <c r="L10" s="7">
        <f t="shared" si="4"/>
        <v>0.4630455707210759</v>
      </c>
    </row>
    <row r="11" spans="1:12" ht="15">
      <c r="A11" s="2">
        <v>0.254853</v>
      </c>
      <c r="B11" s="2">
        <v>3.2083109482753477E-07</v>
      </c>
      <c r="D11" s="7">
        <f t="shared" si="0"/>
        <v>9</v>
      </c>
      <c r="E11" s="7">
        <f t="shared" si="1"/>
        <v>3.536521158283916E-10</v>
      </c>
      <c r="F11" s="7">
        <f t="shared" si="2"/>
        <v>5.092590467928839E-07</v>
      </c>
      <c r="H11" s="2">
        <v>0.26039974865913434</v>
      </c>
      <c r="I11" s="7">
        <f t="shared" si="3"/>
        <v>0.8022395456690611</v>
      </c>
      <c r="K11" s="2">
        <v>0.14113800619393924</v>
      </c>
      <c r="L11" s="7">
        <f t="shared" si="4"/>
        <v>0.4630455707210759</v>
      </c>
    </row>
    <row r="12" spans="1:12" ht="15">
      <c r="A12" s="2">
        <v>0.254853</v>
      </c>
      <c r="B12" s="2">
        <v>3.2083109482753477E-07</v>
      </c>
      <c r="D12" s="7">
        <f t="shared" si="0"/>
        <v>9</v>
      </c>
      <c r="E12" s="7">
        <f t="shared" si="1"/>
        <v>3.536521158283916E-10</v>
      </c>
      <c r="F12" s="7">
        <f t="shared" si="2"/>
        <v>5.092590467928839E-07</v>
      </c>
      <c r="H12" s="2">
        <v>0.26039974865913434</v>
      </c>
      <c r="I12" s="7">
        <f t="shared" si="3"/>
        <v>0.8022395456690611</v>
      </c>
      <c r="K12" s="2">
        <v>0.14113800619393924</v>
      </c>
      <c r="L12" s="7">
        <f t="shared" si="4"/>
        <v>0.4630455707210759</v>
      </c>
    </row>
    <row r="13" spans="1:12" ht="15">
      <c r="A13" s="2">
        <v>0.254853</v>
      </c>
      <c r="B13" s="2">
        <v>3.2083109482753477E-07</v>
      </c>
      <c r="D13" s="7">
        <f t="shared" si="0"/>
        <v>9</v>
      </c>
      <c r="E13" s="7">
        <f t="shared" si="1"/>
        <v>3.536521158283916E-10</v>
      </c>
      <c r="F13" s="7">
        <f t="shared" si="2"/>
        <v>5.092590467928839E-07</v>
      </c>
      <c r="H13" s="2">
        <v>0.26039974865913434</v>
      </c>
      <c r="I13" s="7">
        <f t="shared" si="3"/>
        <v>0.8022395456690611</v>
      </c>
      <c r="K13" s="2">
        <v>0.14113800619393924</v>
      </c>
      <c r="L13" s="7">
        <f t="shared" si="4"/>
        <v>0.4630455707210759</v>
      </c>
    </row>
    <row r="14" spans="1:12" ht="15">
      <c r="A14" s="2">
        <v>0.368121</v>
      </c>
      <c r="B14" s="2">
        <v>1.701759340260807E-06</v>
      </c>
      <c r="D14" s="7">
        <f t="shared" si="0"/>
        <v>13</v>
      </c>
      <c r="E14" s="7">
        <f t="shared" si="1"/>
        <v>1.8758493207694874E-09</v>
      </c>
      <c r="F14" s="7">
        <f t="shared" si="2"/>
        <v>2.7012230219080617E-06</v>
      </c>
      <c r="H14" s="2">
        <v>0.2977319521379476</v>
      </c>
      <c r="I14" s="7">
        <f t="shared" si="3"/>
        <v>0.917252598146589</v>
      </c>
      <c r="K14" s="2">
        <v>0.16853030658677776</v>
      </c>
      <c r="L14" s="7">
        <f t="shared" si="4"/>
        <v>0.5529142298499005</v>
      </c>
    </row>
    <row r="15" spans="1:12" ht="15">
      <c r="A15" s="2">
        <v>0.368121</v>
      </c>
      <c r="B15" s="2">
        <v>1.701759340260807E-06</v>
      </c>
      <c r="D15" s="7">
        <f t="shared" si="0"/>
        <v>13</v>
      </c>
      <c r="E15" s="7">
        <f t="shared" si="1"/>
        <v>1.8758493207694874E-09</v>
      </c>
      <c r="F15" s="7">
        <f t="shared" si="2"/>
        <v>2.7012230219080617E-06</v>
      </c>
      <c r="H15" s="2">
        <v>0.2977319521379476</v>
      </c>
      <c r="I15" s="7">
        <f t="shared" si="3"/>
        <v>0.917252598146589</v>
      </c>
      <c r="K15" s="2">
        <v>0.16853030658677776</v>
      </c>
      <c r="L15" s="7">
        <f t="shared" si="4"/>
        <v>0.5529142298499005</v>
      </c>
    </row>
    <row r="16" spans="1:12" ht="15">
      <c r="A16" s="2">
        <v>0.368121</v>
      </c>
      <c r="B16" s="2">
        <v>1.701759340260807E-06</v>
      </c>
      <c r="D16" s="7">
        <f t="shared" si="0"/>
        <v>13</v>
      </c>
      <c r="E16" s="7">
        <f t="shared" si="1"/>
        <v>1.8758493207694874E-09</v>
      </c>
      <c r="F16" s="7">
        <f t="shared" si="2"/>
        <v>2.7012230219080617E-06</v>
      </c>
      <c r="H16" s="2">
        <v>0.2977319521379476</v>
      </c>
      <c r="I16" s="7">
        <f t="shared" si="3"/>
        <v>0.917252598146589</v>
      </c>
      <c r="K16" s="2">
        <v>0.16853030658677776</v>
      </c>
      <c r="L16" s="7">
        <f t="shared" si="4"/>
        <v>0.5529142298499005</v>
      </c>
    </row>
    <row r="17" spans="1:12" ht="15">
      <c r="A17" s="2">
        <v>0.368121</v>
      </c>
      <c r="B17" s="2">
        <v>1.701759340260807E-06</v>
      </c>
      <c r="D17" s="7">
        <f t="shared" si="0"/>
        <v>13</v>
      </c>
      <c r="E17" s="7">
        <f t="shared" si="1"/>
        <v>1.8758493207694874E-09</v>
      </c>
      <c r="F17" s="7">
        <f t="shared" si="2"/>
        <v>2.7012230219080617E-06</v>
      </c>
      <c r="H17" s="2">
        <v>0.2977319521379476</v>
      </c>
      <c r="I17" s="7">
        <f t="shared" si="3"/>
        <v>0.917252598146589</v>
      </c>
      <c r="K17" s="2">
        <v>0.16853030658677776</v>
      </c>
      <c r="L17" s="7">
        <f t="shared" si="4"/>
        <v>0.5529142298499005</v>
      </c>
    </row>
    <row r="18" spans="1:12" ht="15">
      <c r="A18" s="2">
        <v>0.368121</v>
      </c>
      <c r="B18" s="2">
        <v>1.701759340260807E-06</v>
      </c>
      <c r="D18" s="7">
        <f t="shared" si="0"/>
        <v>13</v>
      </c>
      <c r="E18" s="7">
        <f t="shared" si="1"/>
        <v>1.8758493207694874E-09</v>
      </c>
      <c r="F18" s="7">
        <f t="shared" si="2"/>
        <v>2.7012230219080617E-06</v>
      </c>
      <c r="H18" s="2">
        <v>0.2977319521379476</v>
      </c>
      <c r="I18" s="7">
        <f t="shared" si="3"/>
        <v>0.917252598146589</v>
      </c>
      <c r="K18" s="2">
        <v>0.16853030658677776</v>
      </c>
      <c r="L18" s="7">
        <f t="shared" si="4"/>
        <v>0.5529142298499005</v>
      </c>
    </row>
    <row r="19" spans="1:12" ht="15">
      <c r="A19" s="2">
        <v>0.368121</v>
      </c>
      <c r="B19" s="2">
        <v>1.701759340260807E-06</v>
      </c>
      <c r="D19" s="7">
        <f t="shared" si="0"/>
        <v>13</v>
      </c>
      <c r="E19" s="7">
        <f t="shared" si="1"/>
        <v>1.8758493207694874E-09</v>
      </c>
      <c r="F19" s="7">
        <f t="shared" si="2"/>
        <v>2.7012230219080617E-06</v>
      </c>
      <c r="H19" s="2">
        <v>0.2977319521379476</v>
      </c>
      <c r="I19" s="7">
        <f t="shared" si="3"/>
        <v>0.917252598146589</v>
      </c>
      <c r="K19" s="2">
        <v>0.16853030658677776</v>
      </c>
      <c r="L19" s="7">
        <f t="shared" si="4"/>
        <v>0.5529142298499005</v>
      </c>
    </row>
    <row r="20" spans="1:12" ht="15">
      <c r="A20" s="2">
        <v>0.368121</v>
      </c>
      <c r="B20" s="2">
        <v>1.701759340260807E-06</v>
      </c>
      <c r="D20" s="7">
        <f t="shared" si="0"/>
        <v>13</v>
      </c>
      <c r="E20" s="7">
        <f t="shared" si="1"/>
        <v>1.8758493207694874E-09</v>
      </c>
      <c r="F20" s="7">
        <f t="shared" si="2"/>
        <v>2.7012230219080617E-06</v>
      </c>
      <c r="H20" s="2">
        <v>0.2977319521379476</v>
      </c>
      <c r="I20" s="7">
        <f t="shared" si="3"/>
        <v>0.917252598146589</v>
      </c>
      <c r="K20" s="2">
        <v>0.16853030658677776</v>
      </c>
      <c r="L20" s="7">
        <f t="shared" si="4"/>
        <v>0.5529142298499005</v>
      </c>
    </row>
    <row r="21" spans="1:12" ht="15">
      <c r="A21" s="2">
        <v>0.4054749322448731</v>
      </c>
      <c r="B21" s="2">
        <v>2.6582169659401793E-06</v>
      </c>
      <c r="D21" s="7">
        <f t="shared" si="0"/>
        <v>14.319134521484377</v>
      </c>
      <c r="E21" s="7">
        <f t="shared" si="1"/>
        <v>2.93015256155586E-09</v>
      </c>
      <c r="F21" s="7">
        <f t="shared" si="2"/>
        <v>4.219419688640438E-06</v>
      </c>
      <c r="H21" s="2">
        <v>0.3085682292938239</v>
      </c>
      <c r="I21" s="7">
        <f t="shared" si="3"/>
        <v>0.9506370008084126</v>
      </c>
      <c r="K21" s="2">
        <v>0.17675351728172373</v>
      </c>
      <c r="L21" s="7">
        <f t="shared" si="4"/>
        <v>0.5798929394978792</v>
      </c>
    </row>
    <row r="22" spans="1:12" ht="15">
      <c r="A22" s="2">
        <v>1.9807322897863742</v>
      </c>
      <c r="B22" s="2">
        <v>0.003388542945109676</v>
      </c>
      <c r="D22" s="7">
        <f t="shared" si="0"/>
        <v>69.94852172851553</v>
      </c>
      <c r="E22" s="7">
        <f t="shared" si="1"/>
        <v>3.735190888394396E-06</v>
      </c>
      <c r="F22" s="7">
        <f t="shared" si="2"/>
        <v>0.005378674879287931</v>
      </c>
      <c r="H22" s="2">
        <v>0.5814011725330364</v>
      </c>
      <c r="I22" s="7">
        <f t="shared" si="3"/>
        <v>1.7911807323397784</v>
      </c>
      <c r="K22" s="2">
        <v>0.37750387512421063</v>
      </c>
      <c r="L22" s="7">
        <f t="shared" si="4"/>
        <v>1.2385147135075103</v>
      </c>
    </row>
    <row r="23" spans="1:12" ht="15">
      <c r="A23" s="2">
        <v>4.417820998992919</v>
      </c>
      <c r="B23" s="2">
        <v>0.202865221592474</v>
      </c>
      <c r="D23" s="7">
        <f t="shared" si="0"/>
        <v>156.01303100585938</v>
      </c>
      <c r="E23" s="7">
        <f t="shared" si="1"/>
        <v>0.0002236183337613841</v>
      </c>
      <c r="F23" s="7">
        <f t="shared" si="2"/>
        <v>0.3220104006163931</v>
      </c>
      <c r="H23" s="2">
        <v>0.8131680395507828</v>
      </c>
      <c r="I23" s="7">
        <f t="shared" si="3"/>
        <v>2.5052080962480514</v>
      </c>
      <c r="K23" s="2">
        <v>0.5912042976064668</v>
      </c>
      <c r="L23" s="7">
        <f t="shared" si="4"/>
        <v>1.9396230595872963</v>
      </c>
    </row>
    <row r="24" spans="1:12" ht="15">
      <c r="A24" s="2">
        <v>7.713919626159668</v>
      </c>
      <c r="B24" s="2">
        <v>3.9646893792993723</v>
      </c>
      <c r="D24" s="7">
        <f t="shared" si="0"/>
        <v>272.41302490234375</v>
      </c>
      <c r="E24" s="7">
        <f t="shared" si="1"/>
        <v>0.004370277102801698</v>
      </c>
      <c r="F24" s="7">
        <f t="shared" si="2"/>
        <v>6.293199028034445</v>
      </c>
      <c r="H24" s="2">
        <v>1.0424978496551534</v>
      </c>
      <c r="I24" s="7">
        <f t="shared" si="3"/>
        <v>3.2117273752175963</v>
      </c>
      <c r="K24" s="2">
        <v>0.8219568179851509</v>
      </c>
      <c r="L24" s="7">
        <f t="shared" si="4"/>
        <v>2.696675928445683</v>
      </c>
    </row>
    <row r="25" spans="1:12" ht="15">
      <c r="A25" s="2">
        <v>14.601333289020994</v>
      </c>
      <c r="B25" s="2">
        <v>57.71610080986627</v>
      </c>
      <c r="D25" s="7">
        <f t="shared" si="0"/>
        <v>515.6384252929687</v>
      </c>
      <c r="E25" s="7">
        <f t="shared" si="1"/>
        <v>0.06362045792271559</v>
      </c>
      <c r="F25" s="7">
        <f t="shared" si="2"/>
        <v>91.61345940871045</v>
      </c>
      <c r="H25" s="2">
        <v>1.4068066882324248</v>
      </c>
      <c r="I25" s="7">
        <f t="shared" si="3"/>
        <v>4.334090045106454</v>
      </c>
      <c r="K25" s="2">
        <v>1.1942704651982132</v>
      </c>
      <c r="L25" s="7">
        <f t="shared" si="4"/>
        <v>3.9181625422222983</v>
      </c>
    </row>
    <row r="26" spans="1:12" ht="15">
      <c r="A26" s="2">
        <v>20.93414246795654</v>
      </c>
      <c r="B26" s="2">
        <v>166.63693236122668</v>
      </c>
      <c r="D26" s="7">
        <f t="shared" si="0"/>
        <v>739.2782592773438</v>
      </c>
      <c r="E26" s="7">
        <f t="shared" si="1"/>
        <v>0.1836838905417802</v>
      </c>
      <c r="F26" s="7">
        <f t="shared" si="2"/>
        <v>264.5048023801635</v>
      </c>
      <c r="H26" s="2">
        <v>1.6683155080032381</v>
      </c>
      <c r="I26" s="7">
        <f t="shared" si="3"/>
        <v>5.139746417056376</v>
      </c>
      <c r="K26" s="2">
        <v>1.4582327723554636</v>
      </c>
      <c r="L26" s="7">
        <f t="shared" si="4"/>
        <v>4.784170079543805</v>
      </c>
    </row>
    <row r="27" spans="1:12" ht="15">
      <c r="A27" s="2">
        <v>59.859638858830685</v>
      </c>
      <c r="B27" s="2">
        <v>1445.1910167094327</v>
      </c>
      <c r="D27" s="7">
        <f t="shared" si="0"/>
        <v>2113.9117441406465</v>
      </c>
      <c r="E27" s="7">
        <f t="shared" si="1"/>
        <v>1.5930340577188078</v>
      </c>
      <c r="F27" s="7">
        <f t="shared" si="2"/>
        <v>2293.9690431150834</v>
      </c>
      <c r="H27" s="2">
        <v>2.6709795826721248</v>
      </c>
      <c r="I27" s="7">
        <f t="shared" si="3"/>
        <v>8.228753898296281</v>
      </c>
      <c r="K27" s="2">
        <v>2.455186112645372</v>
      </c>
      <c r="L27" s="7">
        <f t="shared" si="4"/>
        <v>8.054974598366936</v>
      </c>
    </row>
    <row r="28" spans="1:12" ht="15">
      <c r="A28" s="2">
        <v>127</v>
      </c>
      <c r="B28" s="2">
        <v>4954.9241636420375</v>
      </c>
      <c r="D28" s="7">
        <f t="shared" si="0"/>
        <v>4484.938376240421</v>
      </c>
      <c r="E28" s="7">
        <f t="shared" si="1"/>
        <v>5.461812905582619</v>
      </c>
      <c r="F28" s="7">
        <f t="shared" si="2"/>
        <v>7865.0105840389715</v>
      </c>
      <c r="H28" s="2">
        <v>3.781894796905525</v>
      </c>
      <c r="I28" s="7">
        <f t="shared" si="3"/>
        <v>11.651261490306542</v>
      </c>
      <c r="K28" s="2">
        <v>3.565031596092311</v>
      </c>
      <c r="L28" s="7">
        <f t="shared" si="4"/>
        <v>11.696155660459654</v>
      </c>
    </row>
    <row r="41" spans="17:19" ht="12.75">
      <c r="Q41" s="7" t="s">
        <v>68</v>
      </c>
      <c r="R41" s="7" t="s">
        <v>69</v>
      </c>
      <c r="S41" s="12"/>
    </row>
    <row r="42" spans="16:19" ht="12.75">
      <c r="P42" s="7" t="s">
        <v>70</v>
      </c>
      <c r="Q42" s="8">
        <v>3.26</v>
      </c>
      <c r="R42" s="8">
        <f>(32.451*(Q42^2))+(2.858*Q42)+3.0223</f>
        <v>357.21562759999995</v>
      </c>
      <c r="S42" s="12"/>
    </row>
    <row r="43" spans="15:19" ht="12.75">
      <c r="O43" s="7" t="s">
        <v>71</v>
      </c>
      <c r="P43" s="7" t="s">
        <v>72</v>
      </c>
      <c r="Q43" s="9">
        <v>0.93</v>
      </c>
      <c r="R43" s="9">
        <f>(32.451*(Q43^2))+(2.858*Q43)+3.0223</f>
        <v>33.747109900000005</v>
      </c>
      <c r="S43" s="12"/>
    </row>
    <row r="44" spans="15:19" ht="12.75">
      <c r="O44" s="7" t="s">
        <v>73</v>
      </c>
      <c r="P44" s="7" t="s">
        <v>74</v>
      </c>
      <c r="Q44" s="10">
        <v>2.04</v>
      </c>
      <c r="R44" s="10">
        <f>(32.451*(Q44^2))+(2.858*Q44)+3.0223</f>
        <v>143.9007016</v>
      </c>
      <c r="S44" s="12"/>
    </row>
    <row r="45" spans="15:20" ht="12.75">
      <c r="O45" s="12"/>
      <c r="P45" s="12"/>
      <c r="Q45" s="12"/>
      <c r="R45" s="12"/>
      <c r="S45" s="12"/>
      <c r="T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2012-12-27T23:39:09Z</dcterms:created>
  <dcterms:modified xsi:type="dcterms:W3CDTF">2013-01-23T16:39:32Z</dcterms:modified>
  <cp:category/>
  <cp:version/>
  <cp:contentType/>
  <cp:contentStatus/>
</cp:coreProperties>
</file>